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37" documentId="120_S{2AC9BD13-BADA-5192-A53E-5A8FF88502F6}" xr6:coauthVersionLast="47" xr6:coauthVersionMax="47" xr10:uidLastSave="{F9B821B3-C129-42AE-BAD4-DD5E79997198}"/>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5" i="3"/>
  <c r="D6"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<sst xmlns="http://schemas.openxmlformats.org/spreadsheetml/2006/main" count="181592" uniqueCount="39211">
  <si>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</si>
  <si>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</si>
  <si>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</si>
  <si>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</si>
  <si>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</si>
  <si>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</si>
  <si>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</si>
  <si>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</si>
  <si>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</si>
  <si>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</si>
  <si>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</si>
  <si>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</si>
  <si>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</si>
  <si>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</si>
  <si>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</si>
  <si>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</si>
  <si>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</si>
  <si>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</si>
  <si>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</si>
  <si>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</si>
  <si>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</si>
  <si>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</si>
  <si>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</si>
  <si>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</si>
  <si>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</si>
  <si>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</si>
  <si>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</si>
  <si>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</si>
  <si>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</si>
  <si>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</si>
  <si>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</si>
  <si>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</si>
  <si>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</si>
  <si>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</si>
  <si>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</si>
  <si>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</si>
  <si>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</si>
  <si>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</si>
  <si>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</si>
  <si>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</si>
  <si>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</si>
  <si>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</si>
  <si>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</si>
  <si>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</si>
  <si>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</si>
  <si>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</si>
  <si>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</si>
  <si>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</si>
  <si>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</si>
  <si>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</si>
  <si>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</si>
  <si>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</si>
  <si>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</si>
  <si>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</si>
  <si>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</si>
  <si>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</si>
  <si>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</si>
  <si>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</si>
  <si>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</si>
  <si>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</si>
  <si>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</si>
  <si>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</si>
  <si>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</si>
  <si>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</si>
  <si>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</si>
  <si>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</si>
  <si>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</si>
  <si>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</si>
  <si>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</si>
  <si>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</si>
  <si>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</si>
  <si>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</si>
  <si>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</si>
  <si>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</si>
  <si>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</si>
  <si>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</si>
  <si>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</si>
  <si>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</si>
  <si>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</si>
  <si>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</si>
  <si>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</si>
  <si>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</si>
  <si>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</si>
  <si>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</si>
  <si>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</si>
  <si>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</si>
  <si>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</si>
  <si>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</si>
  <si>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</si>
  <si>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</si>
  <si>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</si>
  <si>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</si>
  <si>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</si>
  <si>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</si>
  <si>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</si>
  <si>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</si>
  <si>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</si>
  <si>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</si>
  <si>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</si>
  <si>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</si>
  <si>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</si>
  <si>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</si>
  <si>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</si>
  <si>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</si>
  <si>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</si>
  <si>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</si>
  <si>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</si>
  <si>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</si>
  <si>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</si>
  <si>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</si>
  <si>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</si>
  <si>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</si>
  <si>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</si>
  <si>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</si>
  <si>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</si>
  <si>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</si>
  <si>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</si>
  <si>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</si>
  <si>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</si>
  <si>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</si>
  <si>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</si>
  <si>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</si>
  <si>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</si>
  <si>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</si>
  <si>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</si>
  <si>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</si>
  <si>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</si>
  <si>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</si>
  <si>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</si>
  <si>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</si>
  <si>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</si>
  <si>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</si>
  <si>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</si>
  <si>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</si>
  <si>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</si>
  <si>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</si>
  <si>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</si>
  <si>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</si>
  <si>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</si>
  <si>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</si>
  <si>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</si>
  <si>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</si>
  <si>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</si>
  <si>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</si>
  <si>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</si>
  <si>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</si>
  <si>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</si>
  <si>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</si>
  <si>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</si>
  <si>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</si>
  <si>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</si>
  <si>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</si>
  <si>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</si>
  <si>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</si>
  <si>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</si>
  <si>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</si>
  <si>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</si>
  <si>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</si>
  <si>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</si>
  <si>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</si>
  <si>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</si>
  <si>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</si>
  <si>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</si>
  <si>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</si>
  <si>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</si>
  <si>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</si>
  <si>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</si>
  <si>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</si>
  <si>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</si>
  <si>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</si>
  <si>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</si>
  <si>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</si>
  <si>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</si>
  <si>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</si>
  <si>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</si>
  <si>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</si>
  <si>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</si>
  <si>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</si>
  <si>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</si>
  <si>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</si>
  <si>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</si>
  <si>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</si>
  <si>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</si>
  <si>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</si>
  <si>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</si>
  <si>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</si>
  <si>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</si>
  <si>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</si>
  <si>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</si>
  <si>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</si>
  <si>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</si>
  <si>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</si>
  <si>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</si>
  <si>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</si>
  <si>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</si>
  <si>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</si>
  <si>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</si>
  <si>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</si>
  <si>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</si>
  <si>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</si>
  <si>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</si>
  <si>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</si>
  <si>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</si>
  <si>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</si>
  <si>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</si>
  <si>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</si>
  <si>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</si>
  <si>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</si>
  <si>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</si>
  <si>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</si>
  <si>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</si>
  <si>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</si>
  <si>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</si>
  <si>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</si>
  <si>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</si>
  <si>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</si>
  <si>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</si>
  <si>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</si>
  <si>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</si>
  <si>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</si>
  <si>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</si>
  <si>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</si>
  <si>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</si>
  <si>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</si>
  <si>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</si>
  <si>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</si>
  <si>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</si>
  <si>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</si>
  <si>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</si>
  <si>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</si>
  <si>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</si>
  <si>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</si>
  <si>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</si>
  <si>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</si>
  <si>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</si>
  <si>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</si>
  <si>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</si>
  <si>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</si>
  <si>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</si>
  <si>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</si>
  <si>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</si>
  <si>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</si>
  <si>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</si>
  <si>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</si>
  <si>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</si>
  <si>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</si>
  <si>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</si>
  <si>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</si>
  <si>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</si>
  <si>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</si>
  <si>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</si>
  <si>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</si>
  <si>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</si>
  <si>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</si>
  <si>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</si>
  <si>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</si>
  <si>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</si>
  <si>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</si>
  <si>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</si>
  <si>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</si>
  <si>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</si>
  <si>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</si>
  <si>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</si>
  <si>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</si>
  <si>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</si>
  <si>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</si>
  <si>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</si>
  <si>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</si>
  <si>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</si>
  <si>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</si>
  <si>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</si>
  <si>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</si>
  <si>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</si>
  <si>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</si>
  <si>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</si>
  <si>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</si>
  <si>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</si>
  <si>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</si>
  <si>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</si>
  <si>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</si>
  <si>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</si>
  <si>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</si>
  <si>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</si>
  <si>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</si>
  <si>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</si>
  <si>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</si>
  <si>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</si>
  <si>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</si>
  <si>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</si>
  <si>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</si>
  <si>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</si>
  <si>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</si>
  <si>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</si>
  <si>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</si>
  <si>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</si>
  <si>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</si>
  <si>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</si>
  <si>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</si>
  <si>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</si>
  <si>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</si>
  <si>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</si>
  <si>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</si>
  <si>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</si>
  <si>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</si>
  <si>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</si>
  <si>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</si>
  <si>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</si>
  <si>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</si>
  <si>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</si>
  <si>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</si>
  <si>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</si>
  <si>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</si>
  <si>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</si>
  <si>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</si>
  <si>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</si>
  <si>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</si>
  <si>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</si>
  <si>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</si>
  <si>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</si>
  <si>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</si>
  <si>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</si>
  <si>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</si>
  <si>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</si>
  <si>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</si>
  <si>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</si>
  <si>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</si>
  <si>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</si>
  <si>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</si>
  <si>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</si>
  <si>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</si>
  <si>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</si>
  <si>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</si>
  <si>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</si>
  <si>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</si>
  <si>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</si>
  <si>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</si>
  <si>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</si>
  <si>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</si>
  <si>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</si>
  <si>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</si>
  <si>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</si>
  <si>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</si>
  <si>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</si>
  <si>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</si>
  <si>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</si>
  <si>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</si>
  <si>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</si>
  <si>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</si>
  <si>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</si>
  <si>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</si>
  <si>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</si>
  <si>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</si>
  <si>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</si>
  <si>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</si>
  <si>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</si>
  <si>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</si>
  <si>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</si>
  <si>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</si>
  <si>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</si>
  <si>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</si>
  <si>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</si>
  <si>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</si>
  <si>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</si>
  <si>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</si>
  <si>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</si>
  <si>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</si>
  <si>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</si>
  <si>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</si>
  <si>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</si>
  <si>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</si>
  <si>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</si>
  <si>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</si>
  <si>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</si>
  <si>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</si>
  <si>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</si>
  <si>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</si>
  <si>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</si>
  <si>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</si>
  <si>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</si>
  <si>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</si>
  <si>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</si>
  <si>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</si>
  <si>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</si>
  <si>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</si>
  <si>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</si>
  <si>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</si>
  <si>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</si>
  <si>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</si>
  <si>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</si>
  <si>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</si>
  <si>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</si>
  <si>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</si>
  <si>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</si>
  <si>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</si>
  <si>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</si>
  <si>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</si>
  <si>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</si>
  <si>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</si>
  <si>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</si>
  <si>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</si>
  <si>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</si>
  <si>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</si>
  <si>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</si>
  <si>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</si>
  <si>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</si>
  <si>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</si>
  <si>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</si>
  <si>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</si>
  <si>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</si>
  <si>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</si>
  <si>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</si>
  <si>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</si>
  <si>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</si>
  <si>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</si>
  <si>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</si>
  <si>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</si>
  <si>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</si>
  <si>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</si>
  <si>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</si>
  <si>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</si>
  <si>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</si>
  <si>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</si>
  <si>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</si>
  <si>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</si>
  <si>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</si>
  <si>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</si>
  <si>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</si>
  <si>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</si>
  <si>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</si>
  <si>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</si>
  <si>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</si>
  <si>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</si>
  <si>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</si>
  <si>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</si>
  <si>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</si>
  <si>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</si>
  <si>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</si>
  <si>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</si>
  <si>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</si>
  <si>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</si>
  <si>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</si>
  <si>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</si>
  <si>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</si>
  <si>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</si>
  <si>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</si>
  <si>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</si>
  <si>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</si>
  <si>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</si>
  <si>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</si>
  <si>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</si>
  <si>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</si>
  <si>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</si>
  <si>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</si>
  <si>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</si>
  <si>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</si>
  <si>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</si>
  <si>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</si>
  <si>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</si>
  <si>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</si>
  <si>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</si>
  <si>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</si>
  <si>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</si>
  <si>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</si>
  <si>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</si>
  <si>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</si>
  <si>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</si>
  <si>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</si>
  <si>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</si>
  <si>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</si>
  <si>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</si>
  <si>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</si>
  <si>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</si>
  <si>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</si>
  <si>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</si>
  <si>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</si>
  <si>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</si>
  <si>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</si>
  <si>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</si>
  <si>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</si>
  <si>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</si>
  <si>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</si>
  <si>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</si>
  <si>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</si>
  <si>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</si>
  <si>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</si>
  <si>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</si>
  <si>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</si>
  <si>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</si>
  <si>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</si>
  <si>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</si>
  <si>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</si>
  <si>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</si>
  <si>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</si>
  <si>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</si>
  <si>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</si>
  <si>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</si>
  <si>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</si>
  <si>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</si>
  <si>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</si>
  <si>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</si>
  <si>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</si>
  <si>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</si>
  <si>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</si>
  <si>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</si>
  <si>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</si>
  <si>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</si>
  <si>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</si>
  <si>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</si>
  <si>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</si>
  <si>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</si>
  <si>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</si>
  <si>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</si>
  <si>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</si>
  <si>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</si>
  <si>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</si>
  <si>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</si>
  <si>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</si>
  <si>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</si>
  <si>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</si>
  <si>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</si>
  <si>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</si>
  <si>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</si>
  <si>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</si>
  <si>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</si>
  <si>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</si>
  <si>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</si>
  <si>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</si>
  <si>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</si>
  <si>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</si>
  <si>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</si>
  <si>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</si>
  <si>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</si>
  <si>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</si>
  <si>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</si>
  <si>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</si>
  <si>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</si>
  <si>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</si>
  <si>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</si>
  <si>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</si>
  <si>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</si>
  <si>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</si>
  <si>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</si>
  <si>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</si>
  <si>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</si>
  <si>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</si>
  <si>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</si>
  <si>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</si>
  <si>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</si>
  <si>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</si>
  <si>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</si>
  <si>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</si>
  <si>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</si>
  <si>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</si>
  <si>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</si>
  <si>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</si>
  <si>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</si>
  <si>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</si>
  <si>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</si>
  <si>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</si>
  <si>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</si>
  <si>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</si>
  <si>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</si>
  <si>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</si>
  <si>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</si>
  <si>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</si>
  <si>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</si>
  <si>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</si>
  <si>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</si>
  <si>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</si>
  <si>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</si>
  <si>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</si>
  <si>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</si>
  <si>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</si>
  <si>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</si>
  <si>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</si>
  <si>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</si>
  <si>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</si>
  <si>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</si>
  <si>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</si>
  <si>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</si>
  <si>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</si>
  <si>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</si>
  <si>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</si>
  <si>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</si>
  <si>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</si>
  <si>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</si>
  <si>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</si>
  <si>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</si>
  <si>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</si>
  <si>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</si>
  <si>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</si>
  <si>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</si>
  <si>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</si>
  <si>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</si>
  <si>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</si>
  <si>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</si>
  <si>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</si>
  <si>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</si>
  <si>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</si>
  <si>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</si>
  <si>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</si>
  <si>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</si>
  <si>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</si>
  <si>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</si>
  <si>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</si>
  <si>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</si>
  <si>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</si>
  <si>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</si>
  <si>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</si>
  <si>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</si>
  <si>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</si>
  <si>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</si>
  <si>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</si>
  <si>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</si>
  <si>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</si>
  <si>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</si>
  <si>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</si>
  <si>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</si>
  <si>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</si>
  <si>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</si>
  <si>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</si>
  <si>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</si>
  <si>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</si>
  <si>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</si>
  <si>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</si>
  <si>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</si>
  <si>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</si>
  <si>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</si>
  <si>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</si>
  <si>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</si>
  <si>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</si>
  <si>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</si>
  <si>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</si>
  <si>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</si>
  <si>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</si>
  <si>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</si>
  <si>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</si>
  <si>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</si>
  <si>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</si>
  <si>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</si>
  <si>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</si>
  <si>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</si>
  <si>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</si>
  <si>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</si>
  <si>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</si>
  <si>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</si>
  <si>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</si>
  <si>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</si>
  <si>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</si>
  <si>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</si>
  <si>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</si>
  <si>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</si>
  <si>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</si>
  <si>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</si>
  <si>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</si>
  <si>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</si>
  <si>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</si>
  <si>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</si>
  <si>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</si>
  <si>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</si>
  <si>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</si>
  <si>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</si>
  <si>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</si>
  <si>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</si>
  <si>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</si>
  <si>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</si>
  <si>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</si>
  <si>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</si>
  <si>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</si>
  <si>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</si>
  <si>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</si>
  <si>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</si>
  <si>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</si>
  <si>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</si>
  <si>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</si>
  <si>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</si>
  <si>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</si>
  <si>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</si>
  <si>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</si>
  <si>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</si>
  <si>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</si>
  <si>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</si>
  <si>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</si>
  <si>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</si>
  <si>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</si>
  <si>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</si>
  <si>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</si>
  <si>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</si>
  <si>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</si>
  <si>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</si>
  <si>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</si>
  <si>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</si>
  <si>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</si>
  <si>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</si>
  <si>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</si>
  <si>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</si>
  <si>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</si>
  <si>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</si>
  <si>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</si>
  <si>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</si>
  <si>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</si>
  <si>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</si>
  <si>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</si>
  <si>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</si>
  <si>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</si>
  <si>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</si>
  <si>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</si>
  <si>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</si>
  <si>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</si>
  <si>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</si>
  <si>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</si>
  <si>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</si>
  <si>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</si>
  <si>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</si>
  <si>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</si>
  <si>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</si>
  <si>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</si>
  <si>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</si>
  <si>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</si>
  <si>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</si>
  <si>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</si>
  <si>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</si>
  <si>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</si>
  <si>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</si>
  <si>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</si>
  <si>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</si>
  <si>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</si>
  <si>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</si>
  <si>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</si>
  <si>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</si>
  <si>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</si>
  <si>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</si>
  <si>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</si>
  <si>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</si>
  <si>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</si>
  <si>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</si>
  <si>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</si>
  <si>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</si>
  <si>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</si>
  <si>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</si>
  <si>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</si>
  <si>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</si>
  <si>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</si>
  <si>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</si>
  <si>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</si>
  <si>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</si>
  <si>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</si>
  <si>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</si>
  <si>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</si>
  <si>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</si>
  <si>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</si>
  <si>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</si>
  <si>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</si>
  <si>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</si>
  <si>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</si>
  <si>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</si>
  <si>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</si>
  <si>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</si>
  <si>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</si>
  <si>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</si>
  <si>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</si>
  <si>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</si>
  <si>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</si>
  <si>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</si>
  <si>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</si>
  <si>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</si>
  <si>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</si>
  <si>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</si>
  <si>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</si>
  <si>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</si>
  <si>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</si>
  <si>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</si>
  <si>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</si>
  <si>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</si>
  <si>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</si>
  <si>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</si>
  <si>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</si>
  <si>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</si>
  <si>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</si>
  <si>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</si>
  <si>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</si>
  <si>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</si>
  <si>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</si>
  <si>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</si>
  <si>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</si>
  <si>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</si>
  <si>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</si>
  <si>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</si>
  <si>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</si>
  <si>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</si>
  <si>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</si>
  <si>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</si>
  <si>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</si>
  <si>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</si>
  <si>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</si>
  <si>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</si>
  <si>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</si>
  <si>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</si>
  <si>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</si>
  <si>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</si>
  <si>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</si>
  <si>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</si>
  <si>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</si>
  <si>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</si>
  <si>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</si>
  <si>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</si>
  <si>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</si>
  <si>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</si>
  <si>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</si>
  <si>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</si>
  <si>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</si>
  <si>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</si>
  <si>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</si>
  <si>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</si>
  <si>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</si>
  <si>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</si>
  <si>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</si>
  <si>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</si>
  <si>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</si>
  <si>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</si>
  <si>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</si>
  <si>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</si>
  <si>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</si>
  <si>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</si>
  <si>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</si>
  <si>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</si>
  <si>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</si>
  <si>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</si>
  <si>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</si>
  <si>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</si>
  <si>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</si>
  <si>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</si>
  <si>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</si>
  <si>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</si>
  <si>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</si>
  <si>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</si>
  <si>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</si>
  <si>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</si>
  <si>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</si>
  <si>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</si>
  <si>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</si>
  <si>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</si>
  <si>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</si>
  <si>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</si>
  <si>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</si>
  <si>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</si>
  <si>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</si>
  <si>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</si>
  <si>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</si>
  <si>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</si>
  <si>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</si>
  <si>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</si>
  <si>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</si>
  <si>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</si>
  <si>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</si>
  <si>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</si>
  <si>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</si>
  <si>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</si>
  <si>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</si>
  <si>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</si>
  <si>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</si>
  <si>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</si>
  <si>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</si>
  <si>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</si>
  <si>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</si>
  <si>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</si>
  <si>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</si>
  <si>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</si>
  <si>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</si>
  <si>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</si>
  <si>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</si>
  <si>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</si>
  <si>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</si>
  <si>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</si>
  <si>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</si>
  <si>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</si>
  <si>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</si>
  <si>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</si>
  <si>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</si>
  <si>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</si>
  <si>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</si>
  <si>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</si>
  <si>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</si>
  <si>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</si>
  <si>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</si>
  <si>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</si>
  <si>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</si>
  <si>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</si>
  <si>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</si>
  <si>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</si>
  <si>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</si>
  <si>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</si>
  <si>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</si>
  <si>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</si>
  <si>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</si>
  <si>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</si>
  <si>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</si>
  <si>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</si>
  <si>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</si>
  <si>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</si>
  <si>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</si>
  <si>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</si>
  <si>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</si>
  <si>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</si>
  <si>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</si>
  <si>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</si>
  <si>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</si>
  <si>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</si>
  <si>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</si>
  <si>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</si>
  <si>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</si>
  <si>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</si>
  <si>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</si>
  <si>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</si>
  <si>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</si>
  <si>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</si>
  <si>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</si>
  <si>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</si>
  <si>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</si>
  <si>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</si>
  <si>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</si>
  <si>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</si>
  <si>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</si>
  <si>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</si>
  <si>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</si>
  <si>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</si>
  <si>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</si>
  <si>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</si>
  <si>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</si>
  <si>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</si>
  <si>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</si>
  <si>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</si>
  <si>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</si>
  <si>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</si>
  <si>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</si>
  <si>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</si>
  <si>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</si>
  <si>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</si>
  <si>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</si>
  <si>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</si>
  <si>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</si>
  <si>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</si>
  <si>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</si>
  <si>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</si>
  <si>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</si>
  <si>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</si>
  <si>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</si>
  <si>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</si>
  <si>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</si>
  <si>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</si>
  <si>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</si>
  <si>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</si>
  <si>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</si>
  <si>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</si>
  <si>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</si>
  <si>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</si>
  <si>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</si>
  <si>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</si>
  <si>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</si>
  <si>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</si>
  <si>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</si>
  <si>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</si>
  <si>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</si>
  <si>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</si>
  <si>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</si>
  <si>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</si>
  <si>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</si>
  <si>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</si>
  <si>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</si>
  <si>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</si>
  <si>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</si>
  <si>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</si>
  <si>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</si>
  <si>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</si>
  <si>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</si>
  <si>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</si>
  <si>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</si>
  <si>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</si>
  <si>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</si>
  <si>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</si>
  <si>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</si>
  <si>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</si>
  <si>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</si>
  <si>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</si>
  <si>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</si>
  <si>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</si>
  <si>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</si>
  <si>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</si>
  <si>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</si>
  <si>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</si>
  <si>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</si>
  <si>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</si>
  <si>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</si>
  <si>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</si>
  <si>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</si>
  <si>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</si>
  <si>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</si>
  <si>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</si>
  <si>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</si>
  <si>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</si>
  <si>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</si>
  <si>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</si>
  <si>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</si>
  <si>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</si>
  <si>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</si>
  <si>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</si>
  <si>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</si>
  <si>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</si>
  <si>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</si>
  <si>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</si>
  <si>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</si>
  <si>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</si>
  <si>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</si>
  <si>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</si>
  <si>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</si>
  <si>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</si>
  <si>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</si>
  <si>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</si>
  <si>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</si>
  <si>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</si>
  <si>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</si>
  <si>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</si>
  <si>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</si>
  <si>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</si>
  <si>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</si>
  <si>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</si>
  <si>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</si>
  <si>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</si>
  <si>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</si>
  <si>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</si>
  <si>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</si>
  <si>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</si>
  <si>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</si>
  <si>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</si>
  <si>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</si>
  <si>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</si>
  <si>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</si>
  <si>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</si>
  <si>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</si>
  <si>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</si>
  <si>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</si>
  <si>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</si>
  <si>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</si>
  <si>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</si>
  <si>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</si>
  <si>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</si>
  <si>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</si>
  <si>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</si>
  <si>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</si>
  <si>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</si>
  <si>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</si>
  <si>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</si>
  <si>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</si>
  <si>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</si>
  <si>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</si>
  <si>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</si>
  <si>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</si>
  <si>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</si>
  <si>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</si>
  <si>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</si>
  <si>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</si>
  <si>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</si>
  <si>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</si>
  <si>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</si>
  <si>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</si>
  <si>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</si>
  <si>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</si>
  <si>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</si>
  <si>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</si>
  <si>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</si>
  <si>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</si>
  <si>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</si>
  <si>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</si>
  <si>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</si>
  <si>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</si>
  <si>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</si>
  <si>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</si>
  <si>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</si>
  <si>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</si>
  <si>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</si>
  <si>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</si>
  <si>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</si>
  <si>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</si>
  <si>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</si>
  <si>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</si>
  <si>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</si>
  <si>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</si>
  <si>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</si>
  <si>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</si>
  <si>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</si>
  <si>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</si>
  <si>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</si>
  <si>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</si>
  <si>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</si>
  <si>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</si>
  <si>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</si>
  <si>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</si>
  <si>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</si>
  <si>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</si>
  <si>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</si>
  <si>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</si>
  <si>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</si>
  <si>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</si>
  <si>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</si>
  <si>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</si>
  <si>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</si>
  <si>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</si>
  <si>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</si>
  <si>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</si>
  <si>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</si>
  <si>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</si>
  <si>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</si>
  <si>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</si>
  <si>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</si>
  <si>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</si>
  <si>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</si>
  <si>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</si>
  <si>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</si>
  <si>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</si>
  <si>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</si>
  <si>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</si>
  <si>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</si>
  <si>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</si>
  <si>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</si>
  <si>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</si>
  <si>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</si>
  <si>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</si>
  <si>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</si>
  <si>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</si>
  <si>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</si>
  <si>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</si>
  <si>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</si>
  <si>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</si>
  <si>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</si>
  <si>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</si>
  <si>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</si>
  <si>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</si>
  <si>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</si>
  <si>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</si>
  <si>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</si>
  <si>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</si>
  <si>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</si>
  <si>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</si>
  <si>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</si>
  <si>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</si>
  <si>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</si>
  <si>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</si>
  <si>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</si>
  <si>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</si>
  <si>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</si>
  <si>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</si>
  <si>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</si>
  <si>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</si>
  <si>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</si>
  <si>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</si>
  <si>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</si>
  <si>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</si>
  <si>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</si>
  <si>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</si>
  <si>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</si>
  <si>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</si>
  <si>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</si>
  <si>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</si>
  <si>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</si>
  <si>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</si>
  <si>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</si>
  <si>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</si>
  <si>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</si>
  <si>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</si>
  <si>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</si>
  <si>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</si>
  <si>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</si>
  <si>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</si>
  <si>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</si>
  <si>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</si>
  <si>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</si>
  <si>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</si>
  <si>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</si>
  <si>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</si>
  <si>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</si>
  <si>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</si>
  <si>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</si>
  <si>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</si>
  <si>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</si>
  <si>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</si>
  <si>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</si>
  <si>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</si>
  <si>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</si>
  <si>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</si>
  <si>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</si>
  <si>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</si>
  <si>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</si>
  <si>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</si>
  <si>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</si>
  <si>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</si>
  <si>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</si>
  <si>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</si>
  <si>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</si>
  <si>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</si>
  <si>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</si>
  <si>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</si>
  <si>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</si>
  <si>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</si>
  <si>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</si>
  <si>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</si>
  <si>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</si>
  <si>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</si>
  <si>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</si>
  <si>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</si>
  <si>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</si>
  <si>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</si>
  <si>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</si>
  <si>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</si>
  <si>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</si>
  <si>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</si>
  <si>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</si>
  <si>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</si>
  <si>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</si>
  <si>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</si>
  <si>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</si>
  <si>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</si>
  <si>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</si>
  <si>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</si>
  <si>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</si>
  <si>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</si>
  <si>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</si>
  <si>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</si>
  <si>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</si>
  <si>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</si>
  <si>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</si>
  <si>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</si>
  <si>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</si>
  <si>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</si>
  <si>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</si>
  <si>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</si>
  <si>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</si>
  <si>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</si>
  <si>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</si>
  <si>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</si>
  <si>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</si>
  <si>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</si>
  <si>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</si>
  <si>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</si>
  <si>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</si>
  <si>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</si>
  <si>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</si>
  <si>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</si>
  <si>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</si>
  <si>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</si>
  <si>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</si>
  <si>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</si>
  <si>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</si>
  <si>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</si>
  <si>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</si>
  <si>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</si>
  <si>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</si>
  <si>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</si>
  <si>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</si>
  <si>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</si>
  <si>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</si>
  <si>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</si>
  <si>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</si>
  <si>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</si>
  <si>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</si>
  <si>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</si>
  <si>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</si>
  <si>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</si>
  <si>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</si>
  <si>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</si>
  <si>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</si>
  <si>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</si>
  <si>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</si>
  <si>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</si>
  <si>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</si>
  <si>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</si>
  <si>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</si>
  <si>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</si>
  <si>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</si>
  <si>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</si>
  <si>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</si>
  <si>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</si>
  <si>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</si>
  <si>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</si>
  <si>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</si>
  <si>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</si>
  <si>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</si>
  <si>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</si>
  <si>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</si>
  <si>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</si>
  <si>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</si>
  <si>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</si>
  <si>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</si>
  <si>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</si>
  <si>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</si>
  <si>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</si>
  <si>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</si>
  <si>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</si>
  <si>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</si>
  <si>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</si>
  <si>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</si>
  <si>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</si>
  <si>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</si>
  <si>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</si>
  <si>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</si>
  <si>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</si>
  <si>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</si>
  <si>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</si>
  <si>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</si>
  <si>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</si>
  <si>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</si>
  <si>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</si>
  <si>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</si>
  <si>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</si>
  <si>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</si>
  <si>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</si>
  <si>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</si>
  <si>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</si>
  <si>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</si>
  <si>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</si>
  <si>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</si>
  <si>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</si>
  <si>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</si>
  <si>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</si>
  <si>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</si>
  <si>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</si>
  <si>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</si>
  <si>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</si>
  <si>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</si>
  <si>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</si>
  <si>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</si>
  <si>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</si>
  <si>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</si>
  <si>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</si>
  <si>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</si>
  <si>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</si>
  <si>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</si>
  <si>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</si>
  <si>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</si>
  <si>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</si>
  <si>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</si>
  <si>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</si>
  <si>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</si>
  <si>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</si>
  <si>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</si>
  <si>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</si>
  <si>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</si>
  <si>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</si>
  <si>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</si>
  <si>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</si>
  <si>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</si>
  <si>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</si>
  <si>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</si>
  <si>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</si>
  <si>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</si>
  <si>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</si>
  <si>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</si>
  <si>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</si>
  <si>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</si>
  <si>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</si>
  <si>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</si>
  <si>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</si>
  <si>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</si>
  <si>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</si>
  <si>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</si>
  <si>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</si>
  <si>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</si>
  <si>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</si>
  <si>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</si>
  <si>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</si>
  <si>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</si>
  <si>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</si>
  <si>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</si>
  <si>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</si>
  <si>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</si>
  <si>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</si>
  <si>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</si>
  <si>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</si>
  <si>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</si>
  <si>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</si>
  <si>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</si>
  <si>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</si>
  <si>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</si>
  <si>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</si>
  <si>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</si>
  <si>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</si>
  <si>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</si>
  <si>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</si>
  <si>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</si>
  <si>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</si>
  <si>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</si>
  <si>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</si>
  <si>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</si>
  <si>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</si>
  <si>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</si>
  <si>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</si>
  <si>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</si>
  <si>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</si>
  <si>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</si>
  <si>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</si>
  <si>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</si>
  <si>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</si>
  <si>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</si>
  <si>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</si>
  <si>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</si>
  <si>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</si>
  <si>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</si>
  <si>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</si>
  <si>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</si>
  <si>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</si>
  <si>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</si>
  <si>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</si>
  <si>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</si>
  <si>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</si>
  <si>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</si>
  <si>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</si>
  <si>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</si>
  <si>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</si>
  <si>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</si>
  <si>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</si>
  <si>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</si>
  <si>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</si>
  <si>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</si>
  <si>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</si>
  <si>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</si>
  <si>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</si>
  <si>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</si>
  <si>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</si>
  <si>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</si>
  <si>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</si>
  <si>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</si>
  <si>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</si>
  <si>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</si>
  <si>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</si>
  <si>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</si>
  <si>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</si>
  <si>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</si>
  <si>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</si>
  <si>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</si>
  <si>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</si>
  <si>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</si>
  <si>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</si>
  <si>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</si>
  <si>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</si>
  <si>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</si>
  <si>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</si>
  <si>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</si>
  <si>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</si>
  <si>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</si>
  <si>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</si>
  <si>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</si>
  <si>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</si>
  <si>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</si>
  <si>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</si>
  <si>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</si>
  <si>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</si>
  <si>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</si>
  <si>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</si>
  <si>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</si>
  <si>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</si>
  <si>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</si>
  <si>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</si>
  <si>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</si>
  <si>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</si>
  <si>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</si>
  <si>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</si>
  <si>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</si>
  <si>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</si>
  <si>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</si>
  <si>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</si>
  <si>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</si>
  <si>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</si>
  <si>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</si>
  <si>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</si>
  <si>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</si>
  <si>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</si>
  <si>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</si>
  <si>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</si>
  <si>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</si>
  <si>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</si>
  <si>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</si>
  <si>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</si>
  <si>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</si>
  <si>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</si>
  <si>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</si>
  <si>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</si>
  <si>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</si>
  <si>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</si>
  <si>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</si>
  <si>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</si>
  <si>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</si>
  <si>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</si>
  <si>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</si>
  <si>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</si>
  <si>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</si>
  <si>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</si>
  <si>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</si>
  <si>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</si>
  <si>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</si>
  <si>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</si>
  <si>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</si>
  <si>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</si>
  <si>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</si>
  <si>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</si>
  <si>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</si>
  <si>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</si>
  <si>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</si>
  <si>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</si>
  <si>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</si>
  <si>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</si>
  <si>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</si>
  <si>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</si>
  <si>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</si>
  <si>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</si>
  <si>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</si>
  <si>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</si>
  <si>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</si>
  <si>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</si>
  <si>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</si>
  <si>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</si>
  <si>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</si>
  <si>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</si>
  <si>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</si>
  <si>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</si>
  <si>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</si>
  <si>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</si>
  <si>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</si>
  <si>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</si>
  <si>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</si>
  <si>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</si>
  <si>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</si>
  <si>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</si>
  <si>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</si>
  <si>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</si>
  <si>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</si>
  <si>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</si>
  <si>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</si>
  <si>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</si>
  <si>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</si>
  <si>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</si>
  <si>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</si>
  <si>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</si>
  <si>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</si>
  <si>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</si>
  <si>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</si>
  <si>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</si>
  <si>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</si>
  <si>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</si>
  <si>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</si>
  <si>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</si>
  <si>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</si>
  <si>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</si>
  <si>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</si>
  <si>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</si>
  <si>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</si>
  <si>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</si>
  <si>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</si>
  <si>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</si>
  <si>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</si>
  <si>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</si>
  <si>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</si>
  <si>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</si>
  <si>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</si>
  <si>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</si>
  <si>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</si>
  <si>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</si>
  <si>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</si>
  <si>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</si>
  <si>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</si>
  <si>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</si>
  <si>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</si>
  <si>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</si>
  <si>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</si>
  <si>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</si>
  <si>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</si>
  <si>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</si>
  <si>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</si>
  <si>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</si>
  <si>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</si>
  <si>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</si>
  <si>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</si>
  <si>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</si>
  <si>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</si>
  <si>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</si>
  <si>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</si>
  <si>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</si>
  <si>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</si>
  <si>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</si>
  <si>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</si>
  <si>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</si>
  <si>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</si>
  <si>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</si>
  <si>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</si>
  <si>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</si>
  <si>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</si>
  <si>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</si>
  <si>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</si>
  <si>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</si>
  <si>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</si>
  <si>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</si>
  <si>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</si>
  <si>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</si>
  <si>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</si>
  <si>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</si>
  <si>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</si>
  <si>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</si>
  <si>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</si>
  <si>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</si>
  <si>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</si>
  <si>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</si>
  <si>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</si>
  <si>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</si>
  <si>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</si>
  <si>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</si>
  <si>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</si>
  <si>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</si>
  <si>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</si>
  <si>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</si>
  <si>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</si>
  <si>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</si>
  <si>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</si>
  <si>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</si>
  <si>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</si>
  <si>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</si>
  <si>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</si>
  <si>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</si>
  <si>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</si>
  <si>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</si>
  <si>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</si>
  <si>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</si>
  <si>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</si>
  <si>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</si>
  <si>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</si>
  <si>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</si>
  <si>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</si>
  <si>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</si>
  <si>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</si>
  <si>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</si>
  <si>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</si>
  <si>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</si>
  <si>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</si>
  <si>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</si>
  <si>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</si>
  <si>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</si>
  <si>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</si>
  <si>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</si>
  <si>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</si>
  <si>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</si>
  <si>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</si>
  <si>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</si>
  <si>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</si>
  <si>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</si>
  <si>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</si>
  <si>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</si>
  <si>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</si>
  <si>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</si>
  <si>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</si>
  <si>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</si>
  <si>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</si>
  <si>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</si>
  <si>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</si>
  <si>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</si>
  <si>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</si>
  <si>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</si>
  <si>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</si>
  <si>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</si>
  <si>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</si>
  <si>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</si>
  <si>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</si>
  <si>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</si>
  <si>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</si>
  <si>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</si>
  <si>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</si>
  <si>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</si>
  <si>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</si>
  <si>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</si>
  <si>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</si>
  <si>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</si>
  <si>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</si>
  <si>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</si>
  <si>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</si>
  <si>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</si>
  <si>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</si>
  <si>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</si>
  <si>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</si>
  <si>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</si>
  <si>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</si>
  <si>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</si>
  <si>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</si>
  <si>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</si>
  <si>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</si>
  <si>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</si>
  <si>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</si>
  <si>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</si>
  <si>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</si>
  <si>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</si>
  <si>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</si>
  <si>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</si>
  <si>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</si>
  <si>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</si>
  <si>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</si>
  <si>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</si>
  <si>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</si>
  <si>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</si>
  <si>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</si>
  <si>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</si>
  <si>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</si>
  <si>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</si>
  <si>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</si>
  <si>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</si>
  <si>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</si>
  <si>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</si>
  <si>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</si>
  <si>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</si>
  <si>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</si>
  <si>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</si>
  <si>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</si>
  <si>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</si>
  <si>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</si>
  <si>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</si>
  <si>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</si>
  <si>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</si>
  <si>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</si>
  <si>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</si>
  <si>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</si>
  <si>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</si>
  <si>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</si>
  <si>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</si>
  <si>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</si>
  <si>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</si>
  <si>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</si>
  <si>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</si>
  <si>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</si>
  <si>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</si>
  <si>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</si>
  <si>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</si>
  <si>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</si>
  <si>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</si>
  <si>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</si>
  <si>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</si>
  <si>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</si>
  <si>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</si>
  <si>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</si>
  <si>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</si>
  <si>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</si>
  <si>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</si>
  <si>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</si>
  <si>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</si>
  <si>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</si>
  <si>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</si>
  <si>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</si>
  <si>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</si>
  <si>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</si>
  <si>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</si>
  <si>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</si>
  <si>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</si>
  <si>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</si>
  <si>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</si>
  <si>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</si>
  <si>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</si>
  <si>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</si>
  <si>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</si>
  <si>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</si>
  <si>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</si>
  <si>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</si>
  <si>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</si>
  <si>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</si>
  <si>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</si>
  <si>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</si>
  <si>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</si>
  <si>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</si>
  <si>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</si>
  <si>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</si>
  <si>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</si>
  <si>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</si>
  <si>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</si>
  <si>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</si>
  <si>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</si>
  <si>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</si>
  <si>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</si>
  <si>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</si>
  <si>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</si>
  <si>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</si>
  <si>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</si>
  <si>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</si>
  <si>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</si>
  <si>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</si>
  <si>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</si>
  <si>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</si>
  <si>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</si>
  <si>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</si>
  <si>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</si>
  <si>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</si>
  <si>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</si>
  <si>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</si>
  <si>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</si>
  <si>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</si>
  <si>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</si>
  <si>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</si>
  <si>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</si>
  <si>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</si>
  <si>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</si>
  <si>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</si>
  <si>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</si>
  <si>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</si>
  <si>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</si>
  <si>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</si>
  <si>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</si>
  <si>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</si>
  <si>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</si>
  <si>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</si>
  <si>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</si>
  <si>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</si>
  <si>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</si>
  <si>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</si>
  <si>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</si>
  <si>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</si>
  <si>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</si>
  <si>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</si>
  <si>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</si>
  <si>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</si>
  <si>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</si>
  <si>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</si>
  <si>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</si>
  <si>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</si>
  <si>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</si>
  <si>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</si>
  <si>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</si>
  <si>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</si>
  <si>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</si>
  <si>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</si>
  <si>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</si>
  <si>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</si>
  <si>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</si>
  <si>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</si>
  <si>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</si>
  <si>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</si>
  <si>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</si>
  <si>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</si>
  <si>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</si>
  <si>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</si>
  <si>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</si>
  <si>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</si>
  <si>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</si>
  <si>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</si>
  <si>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</si>
  <si>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</si>
  <si>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</si>
  <si>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</si>
  <si>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</si>
  <si>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</si>
  <si>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</si>
  <si>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</si>
  <si>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</si>
  <si>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</si>
  <si>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</si>
  <si>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</si>
  <si>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</si>
  <si>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</si>
  <si>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</si>
  <si>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</si>
  <si>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</si>
  <si>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</si>
  <si>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</si>
  <si>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</si>
  <si>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</si>
  <si>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</si>
  <si>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</si>
  <si>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</si>
  <si>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</si>
  <si>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</si>
  <si>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</si>
  <si>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</si>
  <si>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</si>
  <si>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</si>
  <si>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</si>
  <si>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</si>
  <si>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</si>
  <si>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</si>
  <si>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</si>
  <si>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</si>
  <si>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</si>
  <si>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</si>
  <si>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</si>
  <si>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</si>
  <si>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</si>
  <si>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</si>
  <si>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</si>
  <si>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</si>
  <si>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</si>
  <si>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</si>
  <si>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</si>
  <si>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</si>
  <si>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</si>
  <si>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</si>
  <si>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</si>
  <si>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</si>
  <si>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</si>
  <si>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</si>
  <si>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</si>
  <si>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</si>
  <si>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</si>
  <si>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</si>
  <si>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</si>
  <si>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</si>
  <si>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</si>
  <si>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</si>
  <si>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</si>
  <si>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</si>
  <si>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</si>
  <si>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</si>
  <si>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</si>
  <si>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</si>
  <si>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</si>
  <si>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</si>
  <si>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</si>
  <si>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</si>
  <si>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</si>
  <si>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</si>
  <si>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</si>
  <si>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</si>
  <si>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</si>
  <si>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</si>
  <si>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</si>
  <si>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</si>
  <si>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</si>
  <si>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</si>
  <si>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</si>
  <si>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</si>
  <si>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</si>
  <si>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</si>
  <si>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</si>
  <si>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</si>
  <si>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</si>
  <si>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</si>
  <si>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</si>
  <si>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</si>
  <si>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</si>
  <si>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</si>
  <si>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</si>
  <si>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</si>
  <si>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</si>
  <si>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</si>
  <si>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</si>
  <si>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</si>
  <si>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</si>
  <si>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</si>
  <si>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</si>
  <si>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</si>
  <si>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</si>
  <si>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</si>
  <si>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</si>
  <si>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</si>
  <si>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</si>
  <si>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</si>
  <si>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</si>
  <si>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</si>
  <si>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</si>
  <si>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</si>
  <si>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</si>
  <si>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</si>
  <si>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</si>
  <si>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</si>
  <si>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</si>
  <si>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</si>
  <si>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</si>
  <si>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</si>
  <si>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</si>
  <si>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</si>
  <si>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</si>
  <si>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</si>
  <si>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</si>
  <si>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</si>
  <si>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</si>
  <si>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</si>
  <si>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</si>
  <si>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</si>
  <si>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</si>
  <si>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</si>
  <si>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</si>
  <si>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</si>
  <si>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</si>
  <si>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</si>
  <si>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</si>
  <si>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</si>
  <si>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</si>
  <si>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</si>
  <si>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</si>
  <si>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</si>
  <si>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</si>
  <si>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</si>
  <si>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</si>
  <si>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</si>
  <si>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</si>
  <si>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</si>
  <si>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</si>
  <si>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</si>
  <si>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</si>
  <si>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</si>
  <si>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</si>
  <si>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</si>
  <si>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</si>
  <si>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</si>
  <si>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</si>
  <si>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</si>
  <si>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</si>
  <si>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</si>
  <si>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</si>
  <si>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</si>
  <si>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</si>
  <si>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</si>
  <si>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</si>
  <si>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</si>
  <si>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</si>
  <si>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</si>
  <si>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</si>
  <si>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</si>
  <si>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</si>
  <si>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</si>
  <si>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</si>
  <si>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</si>
  <si>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</si>
  <si>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</si>
  <si>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</si>
  <si>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</si>
  <si>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</si>
  <si>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</si>
  <si>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</si>
  <si>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</si>
  <si>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</si>
  <si>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</si>
  <si>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</si>
  <si>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</si>
  <si>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</si>
  <si>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</si>
  <si>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</si>
  <si>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</si>
  <si>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</si>
  <si>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</si>
  <si>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</si>
  <si>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</si>
  <si>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</si>
  <si>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</si>
  <si>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</si>
  <si>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</si>
  <si>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</si>
  <si>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</si>
  <si>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</si>
  <si>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</si>
  <si>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</si>
  <si>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</si>
  <si>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</si>
  <si>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</si>
  <si>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</si>
  <si>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</si>
  <si>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</si>
  <si>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</si>
  <si>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</si>
  <si>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</si>
  <si>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</si>
  <si>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</si>
  <si>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</si>
  <si>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</si>
  <si>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</si>
  <si>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</si>
  <si>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</si>
  <si>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</si>
  <si>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</si>
  <si>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</si>
  <si>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</si>
  <si>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</si>
  <si>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</si>
  <si>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</si>
  <si>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</si>
  <si>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</si>
  <si>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</si>
  <si>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</si>
  <si>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</si>
  <si>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</si>
  <si>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</si>
  <si>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</si>
  <si>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</si>
  <si>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</si>
  <si>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</si>
  <si>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</si>
  <si>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</si>
  <si>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</si>
  <si>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</si>
  <si>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</si>
  <si>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</si>
  <si>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</si>
  <si>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</si>
  <si>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</si>
  <si>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</si>
  <si>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</si>
  <si>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</si>
  <si>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</si>
  <si>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</si>
  <si>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</si>
  <si>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</si>
  <si>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</si>
  <si>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</si>
  <si>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</si>
  <si>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</si>
  <si>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</si>
  <si>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</si>
  <si>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</si>
  <si>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</si>
  <si>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</si>
  <si>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</si>
  <si>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</si>
  <si>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</si>
  <si>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</si>
  <si>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</si>
  <si>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</si>
  <si>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</si>
  <si>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</si>
  <si>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</si>
  <si>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</si>
  <si>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</si>
  <si>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</si>
  <si>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</si>
  <si>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</si>
  <si>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</si>
  <si>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</si>
  <si>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</si>
  <si>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</si>
  <si>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</si>
  <si>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</si>
  <si>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</si>
  <si>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</si>
  <si>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</si>
  <si>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</si>
  <si>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</si>
  <si>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</si>
  <si>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</si>
  <si>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</si>
  <si>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</si>
  <si>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</si>
  <si>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</si>
  <si>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</si>
  <si>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</si>
  <si>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</si>
  <si>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</si>
  <si>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</si>
  <si>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</si>
  <si>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</si>
  <si>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</si>
  <si>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</si>
  <si>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</si>
  <si>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</si>
  <si>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</si>
  <si>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</si>
  <si>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</si>
  <si>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</si>
  <si>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</si>
  <si>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</si>
  <si>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</si>
  <si>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</si>
  <si>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</si>
  <si>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</si>
  <si>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</si>
  <si>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</si>
  <si>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</si>
  <si>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</si>
  <si>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</si>
  <si>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</si>
  <si>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</si>
  <si>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</si>
  <si>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</si>
  <si>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</si>
  <si>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</si>
  <si>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</si>
  <si>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</si>
  <si>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</si>
  <si>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</si>
  <si>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</si>
  <si>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</si>
  <si>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</si>
  <si>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</si>
  <si>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</si>
  <si>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</si>
  <si>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</si>
  <si>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</si>
  <si>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</si>
  <si>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</si>
  <si>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</si>
  <si>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</si>
  <si>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</si>
  <si>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</si>
  <si>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</si>
  <si>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</si>
  <si>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</si>
  <si>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</si>
  <si>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</si>
  <si>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</si>
  <si>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</si>
  <si>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</si>
  <si>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</si>
  <si>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</si>
  <si>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</si>
  <si>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</si>
  <si>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</si>
  <si>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</si>
  <si>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</si>
  <si>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</si>
  <si>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</si>
  <si>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</si>
  <si>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</si>
  <si>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</si>
  <si>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</si>
  <si>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</si>
  <si>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</si>
  <si>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</si>
  <si>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</si>
  <si>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</si>
  <si>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</si>
  <si>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</si>
  <si>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</si>
  <si>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</si>
  <si>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</si>
  <si>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</si>
  <si>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</si>
  <si>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</si>
  <si>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</si>
  <si>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</si>
  <si>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</si>
  <si>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</si>
  <si>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</si>
  <si>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</si>
  <si>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</si>
  <si>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</si>
  <si>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</si>
  <si>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</si>
  <si>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</si>
  <si>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</si>
  <si>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</si>
  <si>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</si>
  <si>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</si>
  <si>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</si>
  <si>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</si>
  <si>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</si>
  <si>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</si>
  <si>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</si>
  <si>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</si>
  <si>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</si>
  <si>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</si>
  <si>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</si>
  <si>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</si>
  <si>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</si>
  <si>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</si>
  <si>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</si>
  <si>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</si>
  <si>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</si>
  <si>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</si>
  <si>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</si>
  <si>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</si>
  <si>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</si>
  <si>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</si>
  <si>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</si>
  <si>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</si>
  <si>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</si>
  <si>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</si>
  <si>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</si>
  <si>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</si>
  <si>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</si>
  <si>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</si>
  <si>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</si>
  <si>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</si>
  <si>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</si>
  <si>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</si>
  <si>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</si>
  <si>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</si>
  <si>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</si>
  <si>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</si>
  <si>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</si>
  <si>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</si>
  <si>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</si>
  <si>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</si>
  <si>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</si>
  <si>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</si>
  <si>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</si>
  <si>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</si>
  <si>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</si>
  <si>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</si>
  <si>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</si>
  <si>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</si>
  <si>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</si>
  <si>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</si>
  <si>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</si>
  <si>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</si>
  <si>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</si>
  <si>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</si>
  <si>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</si>
  <si>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</si>
  <si>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</si>
  <si>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</si>
  <si>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</si>
  <si>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</si>
  <si>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</si>
  <si>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</si>
  <si>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</si>
  <si>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</si>
  <si>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</si>
  <si>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</si>
  <si>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</si>
  <si>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</si>
  <si>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</si>
  <si>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</si>
  <si>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</si>
  <si>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</si>
  <si>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</si>
  <si>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</si>
  <si>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</si>
  <si>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</si>
  <si>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</si>
  <si>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</si>
  <si>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</si>
  <si>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</si>
  <si>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</si>
  <si>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</si>
  <si>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</si>
  <si>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</si>
  <si>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</si>
  <si>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</si>
  <si>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</si>
  <si>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</si>
  <si>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</si>
  <si>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</si>
  <si>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</si>
  <si>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</si>
  <si>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</si>
  <si>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</si>
  <si>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</si>
  <si>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</si>
  <si>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</si>
  <si>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</si>
  <si>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</si>
  <si>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</si>
  <si>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</si>
  <si>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</si>
  <si>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</si>
  <si>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</si>
  <si>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</si>
  <si>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</si>
  <si>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</si>
  <si>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</si>
  <si>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</si>
  <si>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</si>
  <si>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</si>
  <si>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</si>
  <si>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</si>
  <si>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</si>
  <si>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</si>
  <si>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</si>
  <si>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</si>
  <si>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</si>
  <si>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</si>
  <si>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</si>
  <si>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</si>
  <si>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</si>
  <si>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</si>
  <si>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</si>
  <si>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</si>
  <si>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</si>
  <si>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</si>
  <si>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</si>
  <si>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</si>
  <si>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</si>
  <si>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</si>
  <si>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</si>
  <si>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</si>
  <si>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</si>
  <si>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</si>
  <si>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</si>
  <si>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</si>
  <si>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</si>
  <si>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</si>
  <si>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</si>
  <si>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</si>
  <si>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</si>
  <si>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</si>
  <si>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</si>
  <si>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</si>
  <si>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</si>
  <si>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</si>
  <si>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</si>
  <si>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</si>
  <si>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</si>
  <si>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</si>
  <si>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</si>
  <si>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</si>
  <si>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</si>
  <si>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</si>
  <si>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</si>
  <si>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</si>
  <si>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</si>
  <si>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</si>
  <si>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</si>
  <si>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</si>
  <si>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</si>
  <si>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</si>
  <si>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</si>
  <si>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</si>
  <si>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</si>
  <si>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</si>
  <si>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</si>
  <si>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</si>
  <si>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</si>
  <si>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</si>
  <si>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</si>
  <si>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</si>
  <si>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</si>
  <si>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</si>
  <si>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</si>
  <si>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</si>
  <si>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</si>
  <si>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</si>
  <si>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</si>
  <si>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</si>
  <si>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</si>
  <si>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</si>
  <si>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</si>
  <si>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</si>
  <si>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</si>
  <si>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</si>
  <si>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</si>
  <si>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</si>
  <si>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</si>
  <si>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</si>
  <si>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</si>
  <si>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</si>
  <si>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</si>
  <si>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</si>
  <si>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</si>
  <si>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</si>
  <si>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</si>
  <si>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</si>
  <si>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</si>
  <si>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</si>
  <si>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</si>
  <si>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</si>
  <si>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</si>
  <si>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</si>
  <si>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</si>
  <si>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</si>
  <si>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</si>
  <si>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</si>
  <si>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</si>
  <si>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</si>
  <si>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</si>
  <si>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</si>
  <si>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</si>
  <si>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</si>
  <si>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</si>
  <si>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</si>
  <si>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</si>
  <si>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</si>
  <si>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</si>
  <si>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</si>
  <si>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</si>
  <si>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</si>
  <si>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</si>
  <si>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</si>
  <si>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</si>
  <si>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</si>
  <si>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</si>
  <si>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</si>
  <si>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</si>
  <si>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</si>
  <si>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</si>
  <si>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</si>
  <si>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</si>
  <si>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</si>
  <si>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</si>
  <si>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</si>
  <si>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</si>
  <si>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</si>
  <si>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</si>
  <si>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</si>
  <si>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</si>
  <si>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</si>
  <si>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</si>
  <si>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</si>
  <si>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</si>
  <si>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</si>
  <si>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</si>
  <si>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</si>
  <si>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</si>
  <si>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</si>
  <si>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</si>
  <si>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</si>
  <si>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</si>
  <si>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</si>
  <si>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</si>
  <si>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</si>
  <si>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</si>
  <si>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</si>
  <si>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</si>
  <si>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</si>
  <si>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</si>
  <si>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</si>
  <si>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</si>
  <si>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</si>
  <si>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</si>
  <si>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</si>
  <si>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</si>
  <si>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</si>
  <si>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</si>
  <si>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</si>
  <si>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</si>
  <si>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</si>
  <si>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</si>
  <si>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</si>
  <si>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</si>
  <si>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</si>
  <si>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</si>
  <si>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</si>
  <si>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</si>
  <si>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</si>
  <si>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</si>
  <si>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</si>
  <si>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</si>
  <si>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</si>
  <si>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</si>
  <si>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</si>
  <si>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</si>
  <si>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</si>
  <si>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</si>
  <si>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</si>
  <si>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</si>
  <si>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</si>
  <si>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</si>
  <si>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</si>
  <si>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</si>
  <si>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</si>
  <si>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</si>
  <si>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</si>
  <si>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</si>
  <si>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</si>
  <si>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</si>
  <si>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</si>
  <si>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</si>
  <si>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</si>
  <si>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</si>
  <si>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</si>
  <si>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</si>
  <si>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</si>
  <si>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</si>
  <si>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</si>
  <si>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</si>
  <si>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</si>
  <si>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</si>
  <si>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</si>
  <si>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</si>
  <si>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</si>
  <si>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</si>
  <si>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</si>
  <si>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</si>
  <si>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</si>
  <si>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</si>
  <si>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</si>
  <si>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</si>
  <si>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</si>
  <si>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</si>
  <si>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</si>
  <si>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</si>
  <si>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</si>
  <si>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</si>
  <si>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</si>
  <si>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</si>
  <si>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</si>
  <si>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</si>
  <si>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</si>
  <si>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</si>
  <si>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</si>
  <si>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</si>
  <si>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</si>
  <si>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</si>
  <si>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</si>
  <si>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</si>
  <si>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</si>
  <si>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</si>
  <si>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</si>
  <si>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</si>
  <si>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</si>
  <si>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</si>
  <si>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</si>
  <si>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</si>
  <si>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</si>
  <si>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</si>
  <si>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</si>
  <si>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</si>
  <si>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</si>
  <si>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</si>
  <si>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</si>
  <si>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</si>
  <si>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</si>
  <si>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</si>
  <si>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</si>
  <si>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</si>
  <si>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</si>
  <si>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</si>
  <si>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</si>
  <si>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</si>
  <si>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</si>
  <si>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</si>
  <si>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</si>
  <si>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</si>
  <si>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</si>
  <si>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</si>
  <si>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</si>
  <si>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</si>
  <si>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</si>
  <si>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</si>
  <si>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</si>
  <si>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</si>
  <si>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</si>
  <si>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</si>
  <si>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</si>
  <si>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</si>
  <si>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</si>
  <si>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</si>
  <si>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</si>
  <si>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</si>
  <si>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</si>
  <si>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</si>
  <si>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</si>
  <si>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</si>
  <si>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</si>
  <si>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</si>
  <si>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</si>
  <si>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</si>
  <si>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</si>
  <si>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</si>
  <si>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</si>
  <si>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</si>
  <si>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</si>
  <si>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</si>
  <si>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</si>
  <si>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</si>
  <si>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</si>
  <si>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</si>
  <si>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</si>
  <si>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</si>
  <si>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</si>
  <si>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</si>
  <si>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</si>
  <si>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</si>
  <si>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</si>
  <si>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</si>
  <si>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</si>
  <si>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</si>
  <si>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</si>
  <si>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</si>
  <si>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</si>
  <si>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</si>
  <si>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</si>
  <si>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</si>
  <si>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</si>
  <si>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</si>
  <si>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</si>
  <si>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</si>
  <si>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</si>
  <si>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</si>
  <si>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</si>
  <si>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</si>
  <si>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</si>
  <si>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</si>
  <si>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</si>
  <si>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</si>
  <si>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</si>
  <si>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</si>
  <si>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</si>
  <si>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</si>
  <si>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</si>
  <si>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</si>
  <si>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</si>
  <si>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</si>
  <si>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</si>
  <si>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</si>
  <si>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</si>
  <si>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</si>
  <si>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</si>
  <si>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</si>
  <si>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</si>
  <si>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</si>
  <si>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</si>
  <si>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</si>
  <si>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</si>
  <si>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</si>
  <si>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</si>
  <si>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</si>
  <si>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</si>
  <si>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</si>
  <si>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</si>
  <si>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</si>
  <si>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</si>
  <si>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</si>
  <si>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</si>
  <si>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</si>
  <si>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</si>
  <si>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</si>
  <si>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</si>
  <si>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</si>
  <si>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</si>
  <si>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</si>
  <si>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</si>
  <si>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</si>
  <si>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</si>
  <si>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</si>
  <si>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</si>
  <si>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</si>
  <si>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</si>
  <si>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</si>
  <si>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</si>
  <si>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</si>
  <si>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</si>
  <si>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</si>
  <si>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</si>
  <si>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</si>
  <si>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</si>
  <si>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</si>
  <si>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</si>
  <si>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</si>
  <si>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</si>
  <si>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</si>
  <si>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</si>
  <si>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</si>
  <si>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</si>
  <si>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</si>
  <si>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</si>
  <si>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</si>
  <si>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</si>
  <si>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</si>
  <si>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</si>
  <si>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</si>
  <si>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</si>
  <si>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</si>
  <si>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</si>
  <si>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</si>
  <si>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</si>
  <si>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</si>
  <si>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</si>
  <si>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</si>
  <si>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</si>
  <si>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</si>
  <si>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</si>
  <si>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</si>
  <si>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</si>
  <si>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</si>
  <si>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</si>
  <si>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</si>
  <si>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</si>
  <si>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</si>
  <si>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</si>
  <si>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</si>
  <si>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</si>
  <si>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</si>
  <si>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</si>
  <si>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</si>
  <si>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</si>
  <si>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</si>
  <si>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</si>
  <si>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</si>
  <si>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</si>
  <si>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</si>
  <si>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</si>
  <si>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</si>
  <si>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</si>
  <si>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</si>
  <si>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</si>
  <si>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</si>
  <si>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</si>
  <si>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</si>
  <si>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</si>
  <si>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</si>
  <si>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</si>
  <si>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</si>
  <si>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</si>
  <si>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</si>
  <si>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</si>
  <si>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</si>
  <si>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</si>
  <si>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</si>
  <si>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</si>
  <si>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</si>
  <si>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</si>
  <si>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</si>
  <si>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</si>
  <si>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</si>
  <si>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</si>
  <si>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</si>
  <si>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</si>
  <si>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</si>
  <si>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</si>
  <si>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</si>
  <si>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</si>
  <si>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</si>
  <si>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</si>
  <si>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</si>
  <si>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</si>
  <si>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</si>
  <si>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</si>
  <si>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</si>
  <si>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</si>
  <si>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</si>
  <si>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</si>
  <si>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</si>
  <si>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</si>
  <si>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</si>
  <si>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</si>
  <si>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</si>
  <si>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</si>
  <si>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</si>
  <si>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</si>
  <si>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</si>
  <si>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</si>
  <si>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</si>
  <si>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</si>
  <si>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</si>
  <si>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</si>
  <si>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</si>
  <si>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</si>
  <si>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</si>
  <si>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</si>
  <si>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</si>
  <si>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</si>
  <si>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</si>
  <si>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</si>
  <si>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</si>
  <si>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</si>
  <si>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</si>
  <si>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</si>
  <si>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</si>
  <si>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</si>
  <si>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</si>
  <si>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</si>
  <si>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</si>
  <si>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</si>
  <si>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</si>
  <si>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</si>
  <si>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</si>
  <si>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</si>
  <si>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</si>
  <si>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</si>
  <si>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</si>
  <si>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</si>
  <si>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</si>
  <si>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</si>
  <si>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</si>
  <si>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</si>
  <si>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</si>
  <si>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</si>
  <si>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</si>
  <si>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</si>
  <si>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</si>
  <si>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</si>
  <si>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</si>
  <si>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</si>
  <si>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</si>
  <si>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</si>
  <si>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</si>
  <si>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</si>
  <si>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</si>
  <si>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</si>
  <si>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</si>
  <si>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</si>
  <si>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</si>
  <si>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</si>
  <si>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</si>
  <si>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</si>
  <si>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</si>
  <si>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</si>
  <si>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</si>
  <si>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</si>
  <si>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</si>
  <si>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</si>
  <si>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</si>
  <si>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</si>
  <si>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</si>
  <si>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</si>
  <si>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</si>
  <si>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</si>
  <si>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</si>
  <si>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</si>
  <si>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</si>
  <si>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</si>
  <si>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</si>
  <si>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</si>
  <si>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</si>
  <si>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</si>
  <si>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</si>
  <si>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</si>
  <si>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</si>
  <si>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</si>
  <si>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</si>
  <si>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</si>
  <si>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</si>
  <si>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</si>
  <si>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</si>
  <si>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</si>
  <si>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</si>
  <si>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</si>
  <si>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</si>
  <si>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</si>
  <si>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</si>
  <si>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</si>
  <si>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</si>
  <si>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</si>
  <si>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</si>
  <si>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</si>
  <si>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</si>
  <si>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</si>
  <si>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</si>
  <si>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</si>
  <si>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</si>
  <si>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</si>
  <si>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</si>
  <si>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</si>
  <si>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</si>
  <si>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</si>
  <si>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</si>
  <si>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</si>
  <si>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</si>
  <si>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</si>
  <si>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</si>
  <si>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</si>
  <si>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</si>
  <si>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</si>
  <si>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</si>
  <si>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</si>
  <si>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</si>
  <si>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</si>
  <si>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</si>
  <si>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</si>
  <si>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</si>
  <si>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</si>
  <si>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</si>
  <si>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</si>
  <si>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</si>
  <si>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</si>
  <si>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</si>
  <si>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</si>
  <si>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</si>
  <si>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</si>
  <si>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</si>
  <si>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</si>
  <si>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</si>
  <si>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</si>
  <si>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</si>
  <si>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</si>
  <si>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</si>
  <si>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</si>
  <si>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</si>
  <si>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</si>
  <si>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</si>
  <si>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</si>
  <si>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</si>
  <si>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</si>
  <si>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</si>
  <si>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</si>
  <si>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</si>
  <si>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</si>
  <si>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</si>
  <si>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</si>
  <si>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</si>
  <si>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</si>
  <si>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</si>
  <si>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</si>
  <si>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</si>
  <si>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</si>
  <si>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</si>
  <si>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</si>
  <si>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</si>
  <si>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</si>
  <si>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</si>
  <si>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</si>
  <si>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</si>
  <si>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</si>
  <si>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</si>
  <si>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</si>
  <si>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</si>
  <si>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</si>
  <si>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</si>
  <si>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</si>
  <si>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</si>
  <si>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</si>
  <si>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</si>
  <si>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</si>
  <si>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</si>
  <si>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</si>
  <si>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</si>
  <si>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</si>
  <si>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</si>
  <si>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</si>
  <si>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</si>
  <si>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</si>
  <si>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</si>
  <si>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</si>
  <si>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</si>
  <si>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</si>
  <si>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</si>
  <si>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</si>
  <si>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</si>
  <si>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</si>
  <si>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</si>
  <si>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</si>
  <si>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</si>
  <si>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</si>
  <si>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</si>
  <si>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</si>
  <si>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</si>
  <si>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</si>
  <si>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</si>
  <si>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</si>
  <si>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</si>
  <si>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</si>
  <si>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</si>
  <si>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</si>
  <si>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</si>
  <si>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</si>
  <si>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</si>
  <si>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</si>
  <si>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</si>
  <si>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</si>
  <si>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</si>
  <si>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</si>
  <si>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</si>
  <si>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</si>
  <si>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</si>
  <si>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</si>
  <si>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</si>
  <si>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</si>
  <si>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</si>
  <si>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</si>
  <si>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</si>
  <si>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</si>
  <si>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</si>
  <si>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</si>
  <si>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</si>
  <si>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</si>
  <si>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</si>
  <si>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</si>
  <si>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</si>
  <si>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</si>
  <si>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</si>
  <si>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</si>
  <si>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</si>
  <si>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</si>
  <si>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</si>
  <si>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</si>
  <si>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</si>
  <si>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</si>
  <si>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</si>
  <si>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</si>
  <si>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</si>
  <si>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</si>
  <si>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</si>
  <si>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</si>
  <si>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</si>
  <si>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</si>
  <si>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</si>
  <si>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</si>
  <si>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</si>
  <si>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</si>
  <si>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</si>
  <si>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</si>
  <si>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</si>
  <si>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</si>
  <si>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</si>
  <si>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</si>
  <si>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</si>
  <si>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</si>
  <si>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</si>
  <si>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</si>
  <si>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</si>
  <si>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</si>
  <si>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</si>
  <si>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</si>
  <si>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</si>
  <si>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</si>
  <si>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</si>
  <si>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</si>
  <si>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</si>
  <si>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</si>
  <si>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</si>
  <si>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</si>
  <si>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</si>
  <si>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</si>
  <si>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</si>
  <si>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</si>
  <si>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</si>
  <si>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</si>
  <si>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</si>
  <si>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</si>
  <si>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</si>
  <si>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</si>
  <si>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</si>
  <si>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</si>
  <si>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</si>
  <si>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</si>
  <si>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</si>
  <si>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</si>
  <si>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</si>
  <si>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</si>
  <si>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</si>
  <si>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</si>
  <si>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</si>
  <si>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</si>
  <si>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</si>
  <si>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</si>
  <si>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</si>
  <si>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</si>
  <si>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</si>
  <si>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</si>
  <si>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</si>
  <si>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</si>
  <si>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</si>
  <si>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</si>
  <si>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</si>
  <si>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</si>
  <si>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</si>
  <si>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</si>
  <si>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</si>
  <si>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</si>
  <si>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</si>
  <si>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</si>
  <si>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</si>
  <si>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</si>
  <si>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</si>
  <si>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</si>
  <si>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</si>
  <si>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</si>
  <si>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</si>
  <si>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</si>
  <si>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</si>
  <si>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</si>
  <si>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</si>
  <si>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</si>
  <si>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</si>
  <si>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</si>
  <si>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</si>
  <si>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</si>
  <si>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</si>
  <si>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</si>
  <si>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</si>
  <si>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</si>
  <si>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</si>
  <si>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</si>
  <si>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</si>
  <si>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</si>
  <si>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</si>
  <si>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</si>
  <si>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</si>
  <si>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</si>
  <si>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</si>
  <si>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</si>
  <si>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</si>
  <si>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</si>
  <si>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</si>
  <si>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</si>
  <si>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</si>
  <si>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</si>
  <si>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</si>
  <si>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</si>
  <si>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</si>
  <si>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</si>
  <si>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</si>
  <si>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</si>
  <si>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</si>
  <si>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</si>
  <si>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</si>
  <si>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</si>
  <si>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</si>
  <si>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</si>
  <si>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</si>
  <si>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</si>
  <si>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</si>
  <si>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</si>
  <si>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</si>
  <si>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</si>
  <si>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</si>
  <si>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</si>
  <si>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</si>
  <si>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</si>
  <si>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</si>
  <si>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</si>
  <si>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</si>
  <si>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</si>
  <si>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</si>
  <si>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</si>
  <si>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</si>
  <si>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</si>
  <si>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</si>
  <si>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</si>
  <si>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</si>
  <si>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</si>
  <si>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</si>
  <si>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</si>
  <si>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</si>
  <si>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</si>
  <si>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</si>
  <si>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</si>
  <si>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</si>
  <si>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</si>
  <si>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</si>
  <si>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</si>
  <si>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</si>
  <si>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</si>
  <si>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</si>
  <si>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</si>
  <si>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</si>
  <si>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</si>
  <si>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</si>
  <si>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</si>
  <si>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</si>
  <si>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</si>
  <si>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</si>
  <si>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</si>
  <si>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</si>
  <si>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</si>
  <si>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</si>
  <si>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</si>
  <si>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</si>
  <si>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</si>
  <si>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</si>
  <si>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</si>
  <si>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</si>
  <si>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</si>
  <si>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</si>
  <si>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</si>
  <si>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</si>
  <si>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</si>
  <si>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</si>
  <si>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</si>
  <si>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</si>
  <si>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</si>
  <si>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</si>
  <si>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</si>
  <si>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</si>
  <si>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</si>
  <si>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</si>
  <si>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</si>
  <si>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</si>
  <si>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</si>
  <si>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</si>
  <si>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</si>
  <si>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</si>
  <si>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</si>
  <si>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</si>
  <si>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</si>
  <si>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</si>
  <si>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</si>
  <si>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</si>
  <si>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</si>
  <si>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</si>
  <si>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</si>
  <si>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</si>
  <si>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</si>
  <si>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</si>
  <si>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</si>
  <si>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</si>
  <si>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</si>
  <si>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</si>
  <si>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</si>
  <si>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</si>
  <si>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</si>
  <si>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</si>
  <si>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</si>
  <si>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</si>
  <si>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</si>
  <si>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</si>
  <si>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</si>
  <si>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</si>
  <si>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</si>
  <si>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</si>
  <si>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</si>
  <si>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</si>
  <si>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</si>
  <si>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</si>
  <si>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</si>
  <si>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</si>
  <si>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</si>
  <si>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</si>
  <si>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</si>
  <si>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</si>
  <si>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</si>
  <si>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</si>
  <si>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</si>
  <si>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</si>
  <si>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</si>
  <si>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</si>
  <si>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</si>
  <si>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</si>
  <si>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</si>
  <si>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</si>
  <si>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</si>
  <si>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</si>
  <si>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</si>
  <si>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</si>
  <si>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</si>
  <si>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</si>
  <si>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</si>
  <si>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</si>
  <si>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</si>
  <si>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</si>
  <si>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</si>
  <si>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</si>
  <si>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</si>
  <si>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</si>
  <si>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</si>
  <si>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</si>
  <si>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</si>
  <si>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</si>
  <si>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</si>
  <si>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</si>
  <si>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</si>
  <si>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</si>
  <si>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</si>
  <si>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</si>
  <si>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</si>
  <si>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</si>
  <si>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</si>
  <si>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</si>
  <si>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</si>
  <si>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</si>
  <si>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</si>
  <si>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</si>
  <si>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</si>
  <si>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</si>
  <si>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</si>
  <si>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</si>
  <si>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</si>
  <si>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</si>
  <si>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</si>
  <si>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</si>
  <si>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</si>
  <si>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</si>
  <si>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</si>
  <si>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</si>
  <si>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</si>
  <si>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</si>
  <si>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</si>
  <si>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</si>
  <si>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</si>
  <si>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</si>
  <si>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</si>
  <si>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</si>
  <si>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</si>
  <si>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</si>
  <si>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</si>
  <si>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</si>
  <si>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</si>
  <si>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</si>
  <si>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</si>
  <si>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</si>
  <si>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</si>
  <si>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</si>
  <si>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</si>
  <si>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</si>
  <si>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</si>
  <si>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</si>
  <si>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</si>
  <si>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</si>
  <si>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</si>
  <si>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</si>
  <si>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</si>
  <si>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</si>
  <si>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</si>
  <si>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</si>
  <si>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</si>
  <si>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</si>
  <si>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</si>
  <si>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</si>
  <si>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</si>
  <si>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</si>
  <si>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</si>
  <si>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</si>
  <si>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</si>
  <si>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</si>
  <si>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</si>
  <si>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</si>
  <si>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</si>
  <si>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</si>
  <si>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</si>
  <si>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</si>
  <si>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</si>
  <si>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</si>
  <si>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</si>
  <si>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</si>
  <si>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</si>
  <si>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</si>
  <si>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</si>
  <si>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</si>
  <si>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</si>
  <si>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</si>
  <si>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</si>
  <si>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</si>
  <si>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</si>
  <si>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</si>
  <si>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</si>
  <si>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</si>
  <si>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</si>
  <si>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</si>
  <si>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</si>
  <si>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</si>
  <si>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</si>
  <si>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</si>
  <si>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</si>
  <si>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</si>
  <si>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</si>
  <si>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</si>
  <si>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</si>
  <si>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</si>
  <si>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</si>
  <si>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</si>
  <si>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</si>
  <si>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</si>
  <si>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</si>
  <si>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</si>
  <si>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</si>
  <si>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</si>
  <si>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</si>
  <si>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</si>
  <si>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</si>
  <si>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</si>
  <si>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</si>
  <si>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</si>
  <si>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</si>
  <si>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</si>
  <si>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</si>
  <si>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</si>
  <si>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</si>
  <si>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</si>
  <si>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</si>
  <si>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</si>
  <si>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</si>
  <si>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</si>
  <si>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</si>
  <si>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</si>
  <si>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</si>
  <si>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</si>
  <si>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</si>
  <si>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</si>
  <si>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</si>
  <si>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</si>
  <si>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</si>
  <si>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</si>
  <si>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</si>
  <si>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</si>
  <si>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</si>
  <si>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</si>
  <si>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</si>
  <si>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</si>
  <si>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</si>
  <si>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</si>
  <si>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</si>
  <si>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</si>
  <si>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</si>
  <si>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</si>
  <si>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</si>
  <si>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</si>
  <si>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</si>
  <si>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</si>
  <si>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</si>
  <si>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</si>
  <si>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</si>
  <si>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</si>
  <si>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</si>
  <si>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</si>
  <si>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</si>
  <si>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</si>
  <si>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</si>
  <si>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</si>
  <si>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</si>
  <si>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</si>
  <si>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</si>
  <si>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</si>
  <si>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</si>
  <si>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</si>
  <si>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</si>
  <si>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</si>
  <si>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</si>
  <si>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</si>
  <si>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</si>
  <si>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</si>
  <si>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</si>
  <si>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</si>
  <si>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</si>
  <si>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</si>
  <si>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</si>
  <si>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</si>
  <si>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</si>
  <si>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</si>
  <si>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</si>
  <si>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</si>
  <si>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</si>
  <si>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</si>
  <si>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</si>
  <si>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</si>
  <si>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</si>
  <si>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</si>
  <si>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</si>
  <si>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</si>
  <si>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</si>
  <si>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</si>
  <si>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</si>
  <si>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</si>
  <si>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</si>
  <si>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</si>
  <si>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</si>
  <si>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</si>
  <si>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</si>
  <si>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</si>
  <si>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</si>
  <si>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</si>
  <si>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</si>
  <si>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</si>
  <si>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</si>
  <si>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</si>
  <si>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</si>
  <si>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</si>
  <si>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</si>
  <si>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</si>
  <si>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</si>
  <si>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</si>
  <si>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</si>
  <si>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</si>
  <si>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</si>
  <si>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</si>
  <si>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</si>
  <si>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</si>
  <si>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</si>
  <si>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</si>
  <si>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</si>
  <si>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</si>
  <si>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</si>
  <si>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</si>
  <si>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</si>
  <si>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</si>
  <si>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</si>
  <si>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</si>
  <si>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</si>
  <si>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</si>
  <si>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</si>
  <si>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</si>
  <si>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</si>
  <si>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</si>
  <si>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</si>
  <si>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</si>
  <si>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</si>
  <si>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</si>
  <si>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</si>
  <si>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</si>
  <si>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</si>
  <si>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</si>
  <si>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</si>
  <si>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</si>
  <si>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</si>
  <si>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</si>
  <si>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</si>
  <si>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</si>
  <si>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</si>
  <si>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</si>
  <si>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</si>
  <si>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</si>
  <si>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</si>
  <si>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</si>
  <si>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</si>
  <si>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</si>
  <si>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</si>
  <si>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</si>
  <si>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</si>
  <si>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</si>
  <si>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</si>
  <si>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</si>
  <si>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</si>
  <si>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</si>
  <si>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</si>
  <si>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</si>
  <si>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</si>
  <si>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</si>
  <si>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</si>
  <si>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</si>
  <si>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</si>
  <si>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</si>
  <si>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</si>
  <si>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</si>
  <si>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</si>
  <si>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</si>
  <si>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</si>
  <si>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</si>
  <si>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</si>
  <si>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</si>
  <si>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</si>
  <si>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</si>
  <si>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</si>
  <si>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</si>
  <si>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</si>
  <si>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</si>
  <si>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</si>
  <si>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</si>
  <si>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</si>
  <si>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</si>
  <si>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</si>
  <si>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</si>
  <si>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</si>
  <si>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</si>
  <si>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</si>
  <si>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</si>
  <si>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</si>
  <si>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</si>
  <si>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</si>
  <si>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</si>
  <si>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</si>
  <si>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</si>
  <si>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</si>
  <si>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</si>
  <si>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</si>
  <si>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</si>
  <si>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</si>
  <si>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</si>
  <si>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</si>
  <si>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</si>
  <si>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</si>
  <si>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</si>
  <si>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</si>
  <si>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</si>
  <si>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</si>
  <si>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</si>
  <si>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</si>
  <si>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</si>
  <si>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</si>
  <si>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</si>
  <si>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</si>
  <si>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</si>
  <si>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</si>
  <si>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</si>
  <si>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</si>
  <si>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</si>
  <si>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</si>
  <si>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</si>
  <si>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</si>
  <si>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</si>
  <si>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</si>
  <si>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</si>
  <si>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</si>
  <si>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</si>
  <si>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</si>
  <si>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</si>
  <si>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</si>
  <si>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</si>
  <si>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</si>
  <si>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</si>
  <si>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</si>
  <si>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</si>
  <si>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</si>
  <si>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</si>
  <si>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</si>
  <si>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</si>
  <si>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</si>
  <si>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</si>
  <si>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</si>
  <si>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</si>
  <si>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</si>
  <si>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</si>
  <si>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</si>
  <si>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</si>
  <si>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</si>
  <si>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</si>
  <si>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</si>
  <si>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</si>
  <si>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</si>
  <si>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</si>
  <si>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</si>
  <si>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</si>
  <si>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</si>
  <si>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</si>
  <si>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</si>
  <si>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</si>
  <si>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</si>
  <si>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</si>
  <si>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</si>
  <si>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</si>
  <si>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</si>
  <si>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</si>
  <si>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</si>
  <si>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</si>
  <si>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</si>
  <si>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</si>
  <si>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</si>
  <si>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</si>
  <si>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</si>
  <si>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</si>
  <si>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</si>
  <si>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</si>
  <si>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</si>
  <si>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</si>
  <si>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</si>
  <si>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</si>
  <si>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</si>
  <si>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</si>
  <si>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</si>
  <si>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</si>
  <si>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</si>
  <si>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</si>
  <si>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</si>
  <si>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</si>
  <si>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</si>
  <si>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</si>
  <si>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</si>
  <si>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</si>
  <si>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</si>
  <si>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</si>
  <si>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</si>
  <si>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</si>
  <si>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</si>
  <si>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</si>
  <si>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</si>
  <si>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</si>
  <si>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</si>
  <si>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</si>
  <si>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</si>
  <si>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</si>
  <si>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</si>
  <si>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</si>
  <si>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</si>
  <si>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</si>
  <si>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</si>
  <si>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</si>
  <si>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</si>
  <si>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</si>
  <si>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</si>
  <si>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</si>
  <si>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</si>
  <si>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</si>
  <si>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</si>
  <si>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</si>
  <si>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</si>
  <si>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</si>
  <si>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</si>
  <si>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</si>
  <si>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</si>
  <si>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</si>
  <si>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</si>
  <si>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</si>
  <si>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</si>
  <si>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</si>
  <si>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</si>
  <si>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</si>
  <si>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</si>
  <si>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</si>
  <si>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</si>
  <si>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</si>
  <si>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</si>
  <si>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</si>
  <si>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</si>
  <si>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</si>
  <si>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</si>
  <si>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</si>
  <si>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</si>
  <si>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</si>
  <si>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</si>
  <si>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</si>
  <si>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</si>
  <si>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</si>
  <si>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</si>
  <si>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</si>
  <si>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</si>
  <si>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</si>
  <si>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</si>
  <si>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</si>
  <si>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</si>
  <si>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</si>
  <si>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</si>
  <si>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</si>
  <si>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</si>
  <si>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</si>
  <si>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</si>
  <si>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</si>
  <si>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</si>
  <si>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</si>
  <si>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</si>
  <si>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</si>
  <si>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</si>
  <si>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</si>
  <si>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</si>
  <si>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</si>
  <si>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</si>
  <si>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</si>
  <si>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</si>
  <si>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</si>
  <si>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</si>
  <si>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</si>
  <si>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</si>
  <si>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</si>
  <si>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</si>
  <si>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</si>
  <si>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</si>
  <si>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</si>
  <si>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</si>
  <si>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</si>
  <si>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</si>
  <si>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</si>
  <si>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</si>
  <si>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</si>
  <si>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</si>
  <si>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</si>
  <si>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</si>
  <si>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</si>
  <si>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</si>
  <si>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</si>
  <si>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</si>
  <si>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</si>
  <si>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</si>
  <si>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</si>
  <si>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</si>
  <si>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</si>
  <si>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</si>
  <si>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</si>
  <si>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</si>
  <si>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</si>
  <si>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</si>
  <si>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</si>
  <si>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</si>
  <si>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</si>
  <si>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</si>
  <si>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</si>
  <si>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</si>
  <si>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</si>
  <si>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</si>
  <si>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</si>
  <si>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</si>
  <si>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</si>
  <si>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</si>
  <si>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</si>
  <si>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</si>
  <si>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</si>
  <si>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</si>
  <si>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</si>
  <si>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</si>
  <si>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</si>
  <si>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</si>
  <si>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</si>
  <si>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</si>
  <si>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</si>
  <si>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</si>
  <si>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</si>
  <si>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</si>
  <si>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</si>
  <si>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</si>
  <si>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</si>
  <si>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</si>
  <si>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</si>
  <si>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</si>
  <si>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</si>
  <si>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</si>
  <si>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</si>
  <si>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</si>
  <si>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</si>
  <si>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</si>
  <si>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</si>
  <si>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</si>
  <si>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</si>
  <si>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</si>
  <si>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</si>
  <si>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</si>
  <si>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</si>
  <si>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</si>
  <si>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</si>
  <si>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</si>
  <si>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</si>
  <si>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</si>
  <si>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</si>
  <si>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</si>
  <si>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</si>
  <si>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</si>
  <si>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</si>
  <si>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</si>
  <si>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</si>
  <si>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</si>
  <si>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</si>
  <si>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</si>
  <si>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</si>
  <si>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</si>
  <si>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</si>
  <si>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</si>
  <si>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</si>
  <si>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</si>
  <si>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</si>
  <si>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</si>
  <si>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</si>
  <si>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</si>
  <si>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</si>
  <si>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</si>
  <si>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</si>
  <si>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</si>
  <si>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</si>
  <si>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</si>
  <si>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</si>
  <si>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</si>
  <si>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</si>
  <si>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</si>
  <si>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</si>
  <si>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</si>
  <si>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</si>
  <si>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</si>
  <si>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</si>
  <si>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</si>
  <si>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</si>
  <si>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</si>
  <si>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</si>
  <si>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</si>
  <si>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</si>
  <si>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</si>
  <si>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</si>
  <si>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</si>
  <si>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</si>
  <si>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</si>
  <si>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</si>
  <si>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</si>
  <si>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</si>
  <si>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</si>
  <si>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</si>
  <si>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</si>
  <si>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</si>
  <si>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</si>
  <si>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</si>
  <si>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</si>
  <si>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</si>
  <si>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</si>
  <si>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</si>
  <si>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</si>
  <si>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</si>
  <si>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</si>
  <si>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</si>
  <si>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</si>
  <si>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</si>
  <si>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</si>
  <si>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</si>
  <si>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</si>
  <si>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</si>
  <si>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</si>
  <si>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</si>
  <si>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</si>
  <si>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</si>
  <si>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</si>
  <si>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</si>
  <si>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</si>
  <si>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</si>
  <si>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</si>
  <si>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</si>
  <si>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</si>
  <si>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</si>
  <si>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</si>
  <si>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</si>
  <si>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</si>
  <si>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</si>
  <si>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</si>
  <si>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</si>
  <si>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</si>
  <si>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</si>
  <si>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</si>
  <si>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</si>
  <si>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</si>
  <si>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</si>
  <si>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</si>
  <si>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</si>
  <si>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</si>
  <si>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</si>
  <si>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</si>
  <si>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</si>
  <si>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</si>
  <si>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</si>
  <si>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</si>
  <si>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</si>
  <si>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</si>
  <si>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</si>
  <si>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</si>
  <si>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</si>
  <si>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</si>
  <si>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</si>
  <si>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</si>
  <si>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</si>
  <si>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</si>
  <si>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</si>
  <si>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</si>
  <si>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</si>
  <si>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</si>
  <si>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</si>
  <si>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</si>
  <si>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</si>
  <si>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</si>
  <si>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</si>
  <si>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</si>
  <si>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</si>
  <si>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</si>
  <si>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</si>
  <si>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</si>
  <si>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</si>
  <si>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</si>
  <si>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</si>
  <si>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</si>
  <si>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</si>
  <si>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</si>
  <si>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</si>
  <si>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</si>
  <si>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</si>
  <si>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</si>
  <si>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</si>
  <si>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</si>
  <si>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</si>
  <si>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</si>
  <si>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</si>
  <si>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</si>
  <si>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</si>
  <si>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</si>
  <si>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</si>
  <si>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</si>
  <si>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</si>
  <si>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</si>
  <si>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</si>
  <si>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</si>
  <si>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</si>
  <si>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</si>
  <si>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</si>
  <si>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</si>
  <si>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</si>
  <si>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</si>
  <si>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</si>
  <si>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</si>
  <si>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</si>
  <si>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</si>
  <si>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</si>
  <si>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</si>
  <si>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</si>
  <si>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</si>
  <si>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</si>
  <si>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</si>
  <si>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</si>
  <si>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</si>
  <si>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</si>
  <si>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</si>
  <si>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</si>
  <si>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</si>
  <si>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</si>
  <si>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</si>
  <si>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</si>
  <si>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</si>
  <si>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</si>
  <si>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</si>
  <si>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</si>
  <si>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</si>
  <si>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</si>
  <si>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</si>
  <si>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</si>
  <si>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</si>
  <si>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</si>
  <si>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</si>
  <si>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</si>
  <si>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</si>
  <si>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</si>
  <si>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</si>
  <si>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</si>
  <si>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</si>
  <si>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</si>
  <si>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</si>
  <si>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</si>
  <si>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</si>
  <si>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</si>
  <si>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</si>
  <si>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</si>
  <si>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</si>
  <si>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</si>
  <si>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</si>
  <si>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</si>
  <si>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</si>
  <si>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</si>
  <si>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</si>
  <si>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</si>
  <si>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</si>
  <si>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</si>
  <si>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</si>
  <si>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</si>
  <si>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</si>
  <si>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</si>
  <si>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</si>
  <si>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</si>
  <si>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</si>
  <si>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</si>
  <si>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</si>
  <si>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</si>
  <si>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</si>
  <si>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</si>
  <si>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</si>
  <si>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</si>
  <si>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</si>
  <si>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</si>
  <si>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</si>
  <si>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</si>
  <si>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</si>
  <si>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</si>
  <si>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</si>
  <si>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</si>
  <si>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</si>
  <si>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</si>
  <si>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</si>
  <si>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</si>
  <si>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</si>
  <si>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</si>
  <si>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</si>
  <si>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</si>
  <si>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</si>
  <si>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</si>
  <si>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</si>
  <si>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</si>
  <si>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</si>
  <si>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</si>
  <si>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</si>
  <si>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</si>
  <si>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</si>
  <si>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</si>
  <si>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</si>
  <si>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</si>
  <si>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</si>
  <si>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</si>
  <si>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</si>
  <si>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</si>
  <si>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</si>
  <si>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</si>
  <si>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</si>
  <si>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</si>
  <si>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</si>
  <si>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</si>
  <si>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</si>
  <si>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</si>
  <si>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</si>
  <si>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</si>
  <si>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</si>
  <si>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</si>
  <si>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</si>
  <si>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</si>
  <si>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</si>
  <si>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</si>
  <si>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</si>
  <si>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</si>
  <si>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</si>
  <si>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</si>
  <si>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</si>
  <si>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</si>
  <si>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</si>
  <si>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</si>
  <si>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</si>
  <si>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</si>
  <si>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</si>
  <si>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</si>
  <si>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</si>
  <si>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</si>
  <si>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</si>
  <si>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</si>
  <si>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</si>
  <si>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</si>
  <si>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</si>
  <si>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</si>
  <si>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</si>
  <si>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</si>
  <si>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</si>
  <si>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</si>
  <si>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</si>
  <si>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</si>
  <si>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</si>
  <si>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</si>
  <si>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</si>
  <si>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</si>
  <si>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</si>
  <si>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</si>
  <si>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</si>
  <si>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</si>
  <si>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</si>
  <si>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</si>
  <si>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</si>
  <si>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</si>
  <si>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</si>
  <si>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</si>
  <si>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</si>
  <si>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</si>
  <si>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</si>
  <si>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</si>
  <si>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</si>
  <si>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</si>
  <si>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</si>
  <si>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</si>
  <si>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</si>
  <si>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</si>
  <si>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</si>
  <si>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</si>
  <si>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</si>
  <si>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</si>
  <si>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</si>
  <si>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</si>
  <si>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</si>
  <si>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</si>
  <si>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</si>
  <si>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</si>
  <si>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</si>
  <si>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</si>
  <si>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</si>
  <si>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</si>
  <si>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</si>
  <si>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</si>
  <si>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</si>
  <si>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</si>
  <si>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</si>
  <si>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</si>
  <si>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</si>
  <si>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</si>
  <si>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</si>
  <si>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</si>
  <si>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</si>
  <si>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</si>
  <si>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</si>
  <si>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</si>
  <si>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</si>
  <si>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</si>
  <si>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</si>
  <si>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</si>
  <si>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</si>
  <si>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</si>
  <si>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</si>
  <si>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</si>
  <si>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</si>
  <si>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</si>
  <si>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</si>
  <si>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</si>
  <si>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</si>
  <si>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</si>
  <si>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</si>
  <si>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</si>
  <si>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</si>
  <si>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</si>
  <si>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</si>
  <si>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</si>
  <si>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</si>
  <si>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</si>
  <si>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</si>
  <si>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</si>
  <si>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</si>
  <si>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</si>
  <si>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</si>
  <si>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</si>
  <si>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</si>
  <si>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</si>
  <si>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</si>
  <si>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</si>
  <si>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</si>
  <si>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</si>
  <si>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</si>
  <si>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</si>
  <si>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</si>
  <si>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</si>
  <si>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</si>
  <si>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</si>
  <si>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</si>
  <si>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</si>
  <si>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</si>
  <si>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</si>
  <si>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</si>
  <si>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</si>
  <si>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</si>
  <si>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</si>
  <si>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</si>
  <si>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</si>
  <si>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</si>
  <si>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</si>
  <si>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</si>
  <si>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</si>
  <si>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</si>
  <si>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</si>
  <si>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</si>
  <si>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</si>
  <si>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</si>
  <si>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</si>
  <si>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</si>
  <si>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</si>
  <si>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</si>
  <si>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</si>
  <si>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</si>
  <si>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</si>
  <si>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</si>
  <si>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</si>
  <si>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</si>
  <si>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</si>
  <si>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</si>
  <si>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</si>
  <si>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</si>
  <si>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</si>
  <si>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</si>
  <si>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</si>
  <si>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</si>
  <si>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</si>
  <si>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</si>
  <si>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</si>
  <si>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</si>
  <si>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</si>
  <si>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</si>
  <si>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</si>
  <si>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</si>
  <si>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</si>
  <si>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</si>
  <si>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</si>
  <si>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</si>
  <si>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</si>
  <si>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</si>
  <si>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</si>
  <si>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</si>
  <si>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</si>
  <si>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</si>
  <si>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</si>
  <si>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</si>
  <si>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</si>
  <si>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</si>
  <si>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</si>
  <si>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</si>
  <si>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</si>
  <si>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</si>
  <si>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</si>
  <si>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</si>
  <si>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</si>
  <si>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</si>
  <si>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</si>
  <si>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</si>
  <si>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</si>
  <si>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</si>
  <si>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</si>
  <si>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</si>
  <si>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</si>
  <si>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</si>
  <si>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</si>
  <si>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</si>
  <si>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</si>
  <si>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</si>
  <si>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</si>
  <si>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</si>
  <si>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</si>
  <si>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</si>
  <si>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</si>
  <si>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</si>
  <si>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</si>
  <si>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</si>
  <si>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</si>
  <si>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</si>
  <si>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</si>
  <si>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</si>
  <si>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</si>
  <si>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</si>
  <si>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</si>
  <si>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</si>
  <si>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</si>
  <si>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</si>
  <si>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</si>
  <si>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</si>
  <si>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</si>
  <si>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</si>
  <si>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</si>
  <si>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</si>
  <si>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</si>
  <si>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</si>
  <si>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</si>
  <si>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</si>
  <si>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</si>
  <si>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</si>
  <si>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</si>
  <si>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</si>
  <si>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</si>
  <si>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</si>
  <si>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</si>
  <si>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</si>
  <si>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</si>
  <si>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</si>
  <si>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</si>
  <si>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</si>
  <si>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</si>
  <si>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</si>
  <si>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</si>
  <si>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</si>
  <si>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</si>
  <si>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</si>
  <si>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</si>
  <si>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</si>
  <si>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</si>
  <si>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</si>
  <si>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</si>
  <si>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</si>
  <si>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</si>
  <si>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</si>
  <si>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</si>
  <si>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</si>
  <si>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</si>
  <si>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</si>
  <si>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</si>
  <si>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</si>
  <si>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</si>
  <si>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</si>
  <si>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</si>
  <si>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</si>
  <si>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</si>
  <si>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</si>
  <si>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</si>
  <si>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</si>
  <si>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</si>
  <si>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</si>
  <si>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</si>
  <si>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</si>
  <si>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</si>
  <si>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</si>
  <si>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</si>
  <si>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</si>
  <si>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</si>
  <si>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</si>
  <si>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</si>
  <si>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</si>
  <si>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</si>
  <si>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</si>
  <si>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</si>
  <si>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</si>
  <si>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</si>
  <si>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</si>
  <si>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</si>
  <si>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</si>
  <si>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</si>
  <si>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</si>
  <si>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</si>
  <si>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</si>
  <si>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</si>
  <si>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</si>
  <si>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</si>
  <si>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</si>
  <si>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</si>
  <si>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</si>
  <si>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</si>
  <si>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</si>
  <si>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</si>
  <si>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</si>
  <si>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</si>
  <si>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</si>
  <si>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</si>
  <si>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</si>
  <si>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</si>
  <si>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</si>
  <si>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</si>
  <si>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</si>
  <si>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</si>
  <si>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</si>
  <si>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</si>
  <si>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</si>
  <si>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</si>
  <si>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</si>
  <si>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</si>
  <si>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</si>
  <si>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</si>
  <si>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</si>
  <si>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</si>
  <si>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</si>
  <si>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</si>
  <si>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</si>
  <si>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</si>
  <si>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</si>
  <si>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</si>
  <si>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</si>
  <si>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</si>
  <si>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</si>
  <si>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</si>
  <si>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</si>
  <si>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</si>
  <si>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</si>
  <si>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</si>
  <si>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</si>
  <si>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</si>
  <si>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</si>
  <si>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</si>
  <si>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</si>
  <si>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</si>
  <si>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</si>
  <si>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</si>
  <si>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</si>
  <si>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</si>
  <si>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</si>
  <si>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</si>
  <si>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</si>
  <si>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</si>
  <si>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</si>
  <si>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</si>
  <si>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</si>
  <si>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</si>
  <si>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</si>
  <si>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</si>
  <si>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</si>
  <si>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</si>
  <si>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</si>
  <si>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</si>
  <si>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</si>
  <si>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</si>
  <si>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</si>
  <si>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</si>
  <si>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</si>
  <si>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</si>
  <si>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</si>
  <si>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</si>
  <si>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</si>
  <si>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</si>
  <si>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</si>
  <si>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</si>
  <si>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</si>
  <si>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</si>
  <si>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</si>
  <si>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</si>
  <si>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</si>
  <si>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</si>
  <si>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</si>
  <si>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</si>
  <si>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</si>
  <si>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</si>
  <si>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</si>
  <si>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</si>
  <si>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</si>
  <si>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</si>
  <si>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</si>
  <si>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</si>
  <si>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</si>
  <si>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</si>
  <si>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</si>
  <si>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</si>
  <si>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</si>
  <si>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</si>
  <si>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</si>
  <si>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</si>
  <si>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</si>
  <si>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</si>
  <si>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</si>
  <si>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</si>
  <si>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</si>
  <si>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</si>
  <si>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</si>
  <si>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</si>
  <si>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</si>
  <si>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</si>
  <si>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</si>
  <si>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</si>
  <si>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</si>
  <si>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</si>
  <si>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</si>
  <si>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</si>
  <si>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</si>
  <si>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</si>
  <si>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</si>
  <si>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</si>
  <si>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</si>
  <si>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</si>
  <si>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</si>
  <si>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</si>
  <si>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</si>
  <si>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</si>
  <si>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</si>
  <si>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</si>
  <si>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</si>
  <si>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</si>
  <si>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</si>
  <si>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</si>
  <si>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</si>
  <si>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</si>
  <si>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</si>
  <si>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</si>
  <si>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</si>
  <si>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</si>
  <si>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</si>
  <si>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</si>
  <si>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</si>
  <si>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</si>
  <si>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</si>
  <si>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</si>
  <si>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</si>
  <si>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</si>
  <si>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</si>
  <si>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</si>
  <si>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</si>
  <si>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</si>
  <si>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</si>
  <si>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</si>
  <si>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</si>
  <si>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</si>
  <si>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</si>
  <si>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</si>
  <si>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</si>
  <si>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</si>
  <si>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</si>
  <si>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</si>
  <si>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</si>
  <si>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</si>
  <si>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</si>
  <si>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</si>
  <si>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</si>
  <si>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</si>
  <si>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</si>
  <si>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</si>
  <si>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</si>
  <si>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</si>
  <si>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</si>
  <si>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</si>
  <si>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</si>
  <si>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</si>
  <si>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</si>
  <si>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</si>
  <si>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</si>
  <si>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</si>
  <si>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</si>
  <si>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</si>
  <si>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</si>
  <si>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</si>
  <si>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</si>
  <si>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</si>
  <si>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</si>
  <si>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</si>
  <si>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</si>
  <si>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</si>
  <si>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</si>
  <si>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</si>
  <si>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</si>
  <si>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</si>
  <si>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</si>
  <si>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</si>
  <si>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</si>
  <si>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</si>
  <si>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</si>
  <si>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</si>
  <si>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</si>
  <si>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</si>
  <si>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</si>
  <si>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</si>
  <si>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</si>
  <si>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</si>
  <si>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</si>
  <si>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</si>
  <si>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</si>
  <si>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</si>
  <si>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</si>
  <si>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</si>
  <si>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</si>
  <si>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</si>
  <si>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</si>
  <si>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</si>
  <si>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</si>
  <si>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</si>
  <si>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</si>
  <si>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</si>
  <si>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</si>
  <si>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</si>
  <si>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</si>
  <si>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</si>
  <si>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</si>
  <si>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</si>
  <si>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</si>
  <si>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</si>
  <si>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</si>
  <si>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</si>
  <si>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</si>
  <si>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</si>
  <si>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</si>
  <si>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</si>
  <si>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</si>
  <si>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</si>
  <si>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</si>
  <si>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</si>
  <si>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</si>
  <si>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</si>
  <si>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</si>
  <si>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</si>
  <si>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</si>
  <si>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</si>
  <si>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</si>
  <si>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</si>
  <si>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</si>
  <si>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</si>
  <si>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</si>
  <si>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</si>
  <si>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</si>
  <si>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</si>
  <si>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</si>
  <si>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</si>
  <si>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</si>
  <si>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</si>
  <si>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</si>
  <si>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</si>
  <si>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</si>
  <si>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</si>
  <si>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</si>
  <si>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</si>
  <si>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</si>
  <si>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</si>
  <si>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</si>
  <si>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</si>
  <si>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</si>
  <si>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</si>
  <si>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</si>
  <si>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</si>
  <si>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</si>
  <si>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</si>
  <si>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</si>
  <si>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</si>
  <si>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</si>
  <si>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</si>
  <si>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</si>
  <si>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</si>
  <si>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</si>
  <si>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</si>
  <si>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</si>
  <si>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</si>
  <si>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</si>
  <si>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</si>
  <si>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</si>
  <si>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</si>
  <si>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</si>
  <si>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</si>
  <si>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</si>
  <si>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</si>
  <si>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</si>
  <si>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</si>
  <si>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</si>
  <si>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</si>
  <si>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</si>
  <si>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</si>
  <si>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</si>
  <si>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</si>
  <si>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</si>
  <si>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</si>
  <si>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</si>
  <si>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</si>
  <si>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</si>
  <si>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</si>
  <si>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</si>
  <si>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</si>
  <si>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</si>
  <si>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</si>
  <si>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</si>
  <si>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</si>
  <si>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</si>
  <si>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</si>
  <si>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</si>
  <si>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</si>
  <si>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</si>
  <si>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</si>
  <si>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</si>
  <si>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</si>
  <si>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</si>
  <si>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</si>
  <si>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</si>
  <si>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</si>
  <si>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</si>
  <si>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</si>
  <si>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</si>
  <si>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</si>
  <si>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</si>
  <si>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</si>
  <si>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</si>
  <si>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</si>
  <si>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</si>
  <si>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</si>
  <si>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</si>
  <si>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</si>
  <si>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</si>
  <si>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</si>
  <si>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</si>
  <si>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</si>
  <si>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</si>
  <si>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</si>
  <si>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</si>
  <si>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</si>
  <si>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</si>
  <si>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</si>
  <si>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</si>
  <si>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</si>
  <si>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</si>
  <si>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</si>
  <si>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</si>
  <si>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</si>
  <si>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</si>
  <si>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</si>
  <si>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</si>
  <si>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</si>
  <si>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</si>
  <si>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</si>
  <si>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</si>
  <si>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</si>
  <si>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</si>
  <si>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</si>
  <si>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</si>
  <si>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</si>
  <si>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</si>
  <si>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</si>
  <si>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</si>
  <si>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</si>
  <si>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</si>
  <si>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</si>
  <si>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</si>
  <si>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</si>
  <si>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</si>
  <si>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</si>
  <si>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</si>
  <si>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</si>
  <si>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</si>
  <si>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</si>
  <si>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</si>
  <si>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</si>
  <si>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</si>
  <si>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</si>
  <si>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</si>
  <si>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</si>
  <si>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</si>
  <si>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</si>
  <si>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</si>
  <si>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</si>
  <si>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</si>
  <si>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</si>
  <si>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</si>
  <si>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</si>
  <si>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</si>
  <si>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</si>
  <si>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</si>
  <si>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</si>
  <si>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</si>
  <si>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</si>
  <si>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</si>
  <si>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</si>
  <si>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</si>
  <si>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</si>
  <si>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</si>
  <si>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</si>
  <si>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</si>
  <si>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</si>
  <si>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</si>
  <si>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</si>
  <si>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</si>
  <si>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</si>
  <si>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</si>
  <si>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</si>
  <si>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</si>
  <si>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</si>
  <si>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</si>
  <si>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</si>
  <si>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</si>
  <si>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</si>
  <si>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</si>
  <si>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</si>
  <si>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</si>
  <si>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</si>
  <si>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</si>
  <si>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</si>
  <si>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</si>
  <si>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</si>
  <si>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</si>
  <si>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</si>
  <si>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</si>
  <si>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</si>
  <si>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</si>
  <si>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</si>
  <si>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</si>
  <si>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</si>
  <si>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</si>
  <si>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</si>
  <si>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</si>
  <si>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</si>
  <si>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</si>
  <si>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</si>
  <si>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</si>
  <si>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</si>
  <si>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</si>
  <si>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</si>
  <si>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</si>
  <si>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</si>
  <si>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</si>
  <si>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</si>
  <si>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</si>
  <si>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</si>
  <si>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</si>
  <si>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</si>
  <si>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</si>
  <si>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</si>
  <si>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</si>
  <si>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</si>
  <si>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</si>
  <si>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</si>
  <si>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</si>
  <si>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</si>
  <si>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</si>
  <si>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</si>
  <si>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</si>
  <si>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</si>
  <si>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</si>
  <si>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</si>
  <si>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</si>
  <si>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</si>
  <si>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</si>
  <si>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</si>
  <si>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</si>
  <si>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</si>
  <si>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</si>
  <si>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</si>
  <si>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</si>
  <si>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</si>
  <si>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</si>
  <si>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</si>
  <si>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</si>
  <si>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</si>
  <si>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</si>
  <si>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</si>
  <si>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</si>
  <si>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</si>
  <si>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</si>
  <si>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</si>
  <si>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</si>
  <si>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</si>
  <si>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</si>
  <si>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</si>
  <si>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</si>
  <si>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</si>
  <si>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</si>
  <si>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</si>
  <si>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</si>
  <si>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</si>
  <si>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</si>
  <si>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</si>
  <si>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</si>
  <si>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</si>
  <si>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</si>
  <si>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</si>
  <si>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</si>
  <si>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</si>
  <si>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</si>
  <si>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</si>
  <si>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</si>
  <si>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</si>
  <si>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</si>
  <si>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</si>
  <si>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</si>
  <si>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</si>
  <si>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</si>
  <si>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</si>
  <si>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</si>
  <si>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</si>
  <si>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</si>
  <si>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</si>
  <si>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</si>
  <si>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</si>
  <si>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</si>
  <si>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</si>
  <si>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</si>
  <si>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</si>
  <si>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</si>
  <si>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</si>
  <si>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</si>
  <si>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</si>
  <si>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</si>
  <si>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</si>
  <si>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</si>
  <si>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</si>
  <si>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</si>
  <si>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</si>
  <si>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</si>
  <si>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</si>
  <si>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</si>
  <si>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</si>
  <si>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</si>
  <si>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</si>
  <si>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</si>
  <si>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</si>
  <si>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</si>
  <si>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</si>
  <si>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</si>
  <si>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</si>
  <si>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</si>
  <si>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</si>
  <si>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</si>
  <si>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</si>
  <si>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</si>
  <si>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</si>
  <si>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</si>
  <si>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</si>
  <si>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</si>
  <si>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</si>
  <si>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</si>
  <si>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</si>
  <si>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</si>
  <si>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</si>
  <si>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</si>
  <si>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</si>
  <si>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</si>
  <si>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</si>
  <si>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</si>
  <si>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</si>
  <si>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</si>
  <si>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</si>
  <si>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</si>
  <si>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</si>
  <si>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</si>
  <si>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</si>
  <si>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</si>
  <si>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</si>
  <si>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</si>
  <si>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</si>
  <si>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</si>
  <si>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</si>
  <si>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</si>
  <si>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</si>
  <si>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</si>
  <si>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</si>
  <si>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</si>
  <si>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</si>
  <si>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</si>
  <si>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</si>
  <si>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</si>
  <si>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</si>
  <si>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</si>
  <si>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</si>
  <si>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</si>
  <si>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</si>
  <si>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</si>
  <si>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</si>
  <si>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</si>
  <si>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</si>
  <si>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</si>
  <si>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</si>
  <si>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</si>
  <si>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</si>
  <si>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</si>
  <si>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</si>
  <si>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</si>
  <si>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</si>
  <si>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</si>
  <si>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</si>
  <si>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</si>
  <si>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</si>
  <si>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</si>
  <si>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</si>
  <si>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</si>
  <si>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</si>
  <si>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</si>
  <si>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</si>
  <si>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</si>
  <si>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</si>
  <si>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</si>
  <si>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</si>
  <si>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</si>
  <si>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</si>
  <si>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</si>
  <si>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</si>
  <si>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</si>
  <si>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</si>
  <si>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</si>
  <si>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</si>
  <si>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</si>
  <si>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</si>
  <si>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</si>
  <si>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</si>
  <si>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</si>
  <si>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</si>
  <si>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</si>
  <si>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</si>
  <si>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</si>
  <si>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</si>
  <si>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</si>
  <si>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</si>
  <si>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</si>
  <si>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</si>
  <si>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</si>
  <si>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</si>
  <si>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</si>
  <si>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</si>
  <si>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</si>
  <si>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</si>
  <si>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</si>
  <si>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</si>
  <si>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</si>
  <si>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</si>
  <si>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</si>
  <si>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</si>
  <si>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</si>
  <si>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</si>
  <si>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</si>
  <si>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</si>
  <si>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</si>
  <si>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</si>
  <si>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</si>
  <si>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</si>
  <si>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</si>
  <si>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</si>
  <si>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</si>
  <si>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</si>
  <si>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</si>
  <si>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</si>
  <si>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</si>
  <si>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</si>
  <si>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</si>
  <si>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</si>
  <si>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</si>
  <si>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</si>
  <si>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</si>
  <si>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</si>
  <si>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</si>
  <si>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</si>
  <si>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</si>
  <si>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</si>
  <si>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</si>
  <si>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</si>
  <si>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</si>
  <si>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</si>
  <si>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</si>
  <si>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</si>
  <si>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</si>
  <si>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</si>
  <si>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</si>
  <si>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</si>
  <si>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</si>
  <si>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</si>
  <si>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</si>
  <si>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</si>
  <si>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</si>
  <si>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</si>
  <si>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</si>
  <si>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</si>
  <si>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</si>
  <si>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</si>
  <si>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</si>
  <si>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</si>
  <si>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</si>
  <si>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</si>
  <si>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</si>
  <si>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</si>
  <si>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</si>
  <si>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</si>
  <si>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</si>
  <si>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</si>
  <si>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</si>
  <si>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</si>
  <si>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</si>
  <si>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</si>
  <si>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</si>
  <si>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</si>
  <si>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</si>
  <si>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</si>
  <si>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</si>
  <si>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</si>
  <si>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</si>
  <si>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</si>
  <si>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</si>
  <si>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</si>
  <si>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</si>
  <si>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</si>
  <si>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</si>
  <si>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</si>
  <si>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</si>
  <si>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</si>
  <si>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</si>
  <si>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</si>
  <si>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</si>
  <si>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</si>
  <si>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</si>
  <si>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</si>
  <si>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</si>
  <si>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</si>
  <si>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</si>
  <si>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</si>
  <si>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</si>
  <si>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</si>
  <si>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</si>
  <si>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</si>
  <si>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</si>
  <si>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</si>
  <si>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</si>
  <si>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</si>
  <si>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</si>
  <si>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</si>
  <si>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</si>
  <si>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</si>
  <si>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</si>
  <si>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</si>
  <si>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</si>
  <si>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</si>
  <si>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</si>
  <si>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</si>
  <si>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</si>
  <si>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</si>
  <si>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</si>
  <si>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</si>
  <si>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</si>
  <si>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</si>
  <si>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</si>
  <si>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</si>
  <si>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</si>
  <si>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</si>
  <si>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</si>
  <si>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</si>
  <si>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</si>
  <si>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</si>
  <si>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</si>
  <si>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</si>
  <si>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</si>
  <si>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</si>
  <si>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</si>
  <si>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</si>
  <si>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</si>
  <si>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</si>
  <si>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</si>
  <si>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</si>
  <si>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</si>
  <si>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</si>
  <si>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</si>
  <si>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</si>
  <si>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</si>
  <si>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</si>
  <si>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</si>
  <si>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</si>
  <si>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</si>
  <si>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</si>
  <si>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</si>
  <si>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</si>
  <si>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</si>
  <si>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</si>
  <si>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</si>
  <si>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</si>
  <si>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</si>
  <si>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</si>
  <si>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</si>
  <si>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</si>
  <si>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</si>
  <si>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</si>
  <si>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</si>
  <si>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</si>
  <si>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</si>
  <si>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</si>
  <si>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</si>
  <si>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</si>
  <si>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</si>
  <si>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</si>
  <si>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</si>
  <si>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</si>
  <si>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</si>
  <si>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</si>
  <si>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</si>
  <si>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</si>
  <si>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</si>
  <si>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</si>
  <si>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</si>
  <si>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</si>
  <si>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</si>
  <si>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</si>
  <si>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</si>
  <si>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</si>
  <si>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</si>
  <si>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</si>
  <si>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</si>
  <si>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</si>
  <si>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</si>
  <si>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</si>
  <si>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</si>
  <si>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</si>
  <si>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</si>
  <si>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</si>
  <si>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</si>
  <si>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</si>
  <si>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</si>
  <si>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</si>
  <si>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</si>
  <si>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</si>
  <si>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</si>
  <si>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</si>
  <si>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</si>
  <si>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</si>
  <si>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</si>
  <si>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</si>
  <si>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</si>
  <si>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</si>
  <si>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</si>
  <si>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</si>
  <si>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</si>
  <si>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</si>
  <si>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</si>
  <si>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</si>
  <si>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</si>
  <si>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</si>
  <si>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</si>
  <si>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</si>
  <si>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</si>
  <si>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</si>
  <si>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</si>
  <si>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</si>
  <si>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</si>
  <si>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</si>
  <si>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</si>
  <si>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</si>
  <si>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</si>
  <si>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</si>
  <si>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</si>
  <si>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</si>
  <si>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</si>
  <si>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</si>
  <si>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</si>
  <si>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</si>
  <si>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</si>
  <si>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</si>
  <si>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</si>
  <si>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</si>
  <si>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</si>
  <si>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</si>
  <si>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</si>
  <si>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</si>
  <si>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</si>
  <si>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</si>
  <si>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</si>
  <si>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</si>
  <si>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</si>
  <si>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</si>
  <si>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</si>
  <si>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</si>
  <si>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</si>
  <si>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</si>
  <si>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</si>
  <si>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</si>
  <si>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</si>
  <si>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</si>
  <si>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</si>
  <si>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</si>
  <si>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</si>
  <si>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</si>
  <si>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</si>
  <si>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</si>
  <si>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</si>
  <si>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</si>
  <si>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</si>
  <si>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</si>
  <si>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</si>
  <si>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</si>
  <si>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</si>
  <si>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</si>
  <si>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</si>
  <si>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</si>
  <si>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</si>
  <si>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</si>
  <si>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</si>
  <si>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</si>
  <si>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</si>
  <si>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</si>
  <si>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</si>
  <si>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</si>
  <si>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</si>
  <si>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</si>
  <si>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</si>
  <si>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</si>
  <si>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</si>
  <si>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</si>
  <si>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</si>
  <si>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</si>
  <si>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</si>
  <si>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</si>
  <si>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</si>
  <si>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</si>
  <si>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</si>
  <si>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</si>
  <si>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</si>
  <si>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</si>
  <si>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</si>
  <si>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</si>
  <si>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</si>
  <si>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</si>
  <si>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</si>
  <si>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</si>
  <si>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</si>
  <si>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</si>
  <si>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</si>
  <si>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</si>
  <si>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</si>
  <si>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</si>
  <si>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</si>
  <si>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</si>
  <si>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</si>
  <si>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</si>
  <si>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</si>
  <si>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</si>
  <si>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</si>
  <si>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</si>
  <si>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</si>
  <si>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</si>
  <si>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</si>
  <si>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</si>
  <si>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</si>
  <si>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</si>
  <si>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</si>
  <si>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</si>
  <si>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</si>
  <si>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</si>
  <si>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</si>
  <si>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</si>
  <si>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</si>
  <si>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</si>
  <si>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</si>
  <si>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</si>
  <si>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</si>
  <si>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</si>
  <si>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</si>
  <si>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</si>
  <si>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</si>
  <si>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</si>
  <si>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</si>
  <si>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</si>
  <si>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</si>
  <si>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</si>
  <si>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</si>
  <si>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</si>
  <si>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</si>
  <si>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</si>
  <si>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</si>
  <si>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</si>
  <si>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</si>
  <si>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</si>
  <si>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</si>
  <si>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</si>
  <si>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</si>
  <si>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</si>
  <si>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</si>
  <si>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</si>
  <si>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</si>
  <si>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</si>
  <si>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</si>
  <si>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</si>
  <si>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</si>
  <si>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</si>
  <si>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</si>
  <si>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</si>
  <si>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</si>
  <si>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</si>
  <si>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</si>
  <si>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</si>
  <si>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</si>
  <si>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</si>
  <si>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</si>
  <si>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</si>
  <si>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</si>
  <si>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</si>
  <si>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</si>
  <si>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</si>
  <si>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</si>
  <si>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</si>
  <si>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</si>
  <si>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</si>
  <si>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</si>
  <si>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</si>
  <si>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</si>
  <si>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</si>
  <si>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</si>
  <si>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</si>
  <si>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</si>
  <si>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</si>
  <si>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</si>
  <si>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</si>
  <si>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</si>
  <si>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</si>
  <si>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</si>
  <si>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</si>
  <si>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</si>
  <si>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</si>
  <si>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</si>
  <si>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</si>
  <si>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</si>
  <si>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</si>
  <si>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</si>
  <si>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</si>
  <si>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</si>
  <si>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</si>
  <si>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</si>
  <si>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</si>
  <si>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</si>
  <si>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</si>
  <si>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</si>
  <si>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</si>
  <si>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</si>
  <si>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</si>
  <si>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</si>
  <si>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</si>
  <si>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</si>
  <si>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</si>
  <si>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</si>
  <si>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</si>
  <si>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</si>
  <si>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</si>
  <si>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</si>
  <si>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</si>
  <si>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</si>
  <si>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</si>
  <si>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</si>
  <si>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</si>
  <si>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</si>
  <si>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</si>
  <si>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</si>
  <si>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</si>
  <si>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</si>
  <si>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</si>
  <si>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</si>
  <si>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</si>
  <si>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</si>
  <si>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</si>
  <si>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</si>
  <si>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</si>
  <si>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</si>
  <si>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</si>
  <si>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</si>
  <si>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</si>
  <si>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</si>
  <si>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</si>
  <si>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</si>
  <si>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</si>
  <si>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</si>
  <si>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</si>
  <si>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</si>
  <si>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</si>
  <si>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</si>
  <si>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</si>
  <si>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</si>
  <si>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</si>
  <si>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</si>
  <si>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</si>
  <si>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</si>
  <si>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</si>
  <si>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</si>
  <si>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</si>
  <si>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</si>
  <si>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</si>
  <si>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</si>
  <si>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</si>
  <si>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</si>
  <si>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</si>
  <si>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</si>
  <si>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</si>
  <si>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</si>
  <si>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</si>
  <si>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</si>
  <si>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</si>
  <si>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</si>
  <si>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</si>
  <si>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</si>
  <si>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</si>
  <si>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</si>
  <si>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</si>
  <si>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</si>
  <si>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</si>
  <si>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</si>
  <si>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</si>
  <si>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</si>
  <si>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</si>
  <si>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</si>
  <si>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</si>
  <si>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</si>
  <si>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</si>
  <si>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</si>
  <si>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</si>
  <si>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</si>
  <si>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</si>
  <si>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</si>
  <si>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</si>
  <si>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</si>
  <si>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</si>
  <si>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</si>
  <si>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</si>
  <si>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</si>
  <si>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</si>
  <si>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</si>
  <si>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</si>
  <si>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</si>
  <si>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</si>
  <si>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</si>
  <si>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</si>
  <si>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</si>
  <si>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</si>
  <si>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</si>
  <si>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</si>
  <si>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</si>
  <si>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</si>
  <si>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</si>
  <si>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</si>
  <si>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</si>
  <si>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</si>
  <si>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</si>
  <si>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</si>
  <si>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</si>
  <si>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</si>
  <si>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</si>
  <si>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</si>
  <si>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</si>
  <si>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</si>
  <si>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</si>
  <si>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</si>
  <si>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</si>
  <si>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</si>
  <si>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</si>
  <si>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</si>
  <si>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</si>
  <si>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</si>
  <si>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</si>
  <si>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</si>
  <si>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</si>
  <si>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</si>
  <si>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</si>
  <si>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</si>
  <si>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</si>
  <si>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</si>
  <si>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</si>
  <si>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</si>
  <si>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</si>
  <si>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</si>
  <si>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</si>
  <si>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</si>
  <si>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</si>
  <si>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</si>
  <si>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</si>
  <si>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</si>
  <si>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</si>
  <si>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</si>
  <si>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</si>
  <si>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</si>
  <si>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</si>
  <si>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</si>
  <si>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</si>
  <si>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</si>
  <si>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</si>
  <si>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</si>
  <si>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</si>
  <si>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</si>
  <si>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</si>
  <si>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</si>
  <si>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</si>
  <si>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</si>
  <si>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</si>
  <si>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</si>
  <si>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</si>
  <si>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</si>
  <si>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</si>
  <si>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</si>
  <si>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</si>
  <si>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</si>
  <si>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</si>
  <si>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</si>
  <si>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</si>
  <si>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</si>
  <si>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</si>
  <si>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</si>
  <si>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</si>
  <si>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</si>
  <si>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</si>
  <si>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</si>
  <si>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</si>
  <si>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</si>
  <si>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</si>
  <si>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</si>
  <si>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</si>
  <si>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</si>
  <si>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</si>
  <si>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</si>
  <si>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</si>
  <si>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</si>
  <si>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</si>
  <si>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</si>
  <si>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</si>
  <si>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</si>
  <si>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</si>
  <si>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</si>
  <si>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</si>
  <si>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</si>
  <si>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</si>
  <si>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</si>
  <si>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</si>
  <si>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</si>
  <si>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</si>
  <si>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</si>
  <si>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</si>
  <si>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</si>
  <si>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</si>
  <si>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</si>
  <si>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</si>
  <si>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</si>
  <si>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</si>
  <si>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</si>
  <si>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</si>
  <si>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</si>
  <si>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</si>
  <si>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</si>
  <si>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</si>
  <si>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</si>
  <si>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</si>
  <si>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</si>
  <si>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</si>
  <si>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</si>
  <si>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</si>
  <si>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</si>
  <si>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</si>
  <si>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</si>
  <si>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</si>
  <si>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</si>
  <si>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</si>
  <si>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</si>
  <si>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</si>
  <si>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</si>
  <si>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</si>
  <si>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</si>
  <si>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</si>
  <si>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</si>
  <si>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</si>
  <si>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</si>
  <si>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</si>
  <si>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</si>
  <si>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</si>
  <si>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</si>
  <si>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</si>
  <si>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</si>
  <si>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</si>
  <si>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</si>
  <si>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</si>
  <si>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</si>
  <si>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</si>
  <si>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</si>
  <si>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</si>
  <si>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</si>
  <si>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</si>
  <si>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</si>
  <si>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</si>
  <si>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</si>
  <si>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</si>
  <si>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</si>
  <si>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</si>
  <si>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</si>
  <si>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</si>
  <si>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</si>
  <si>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</si>
  <si>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</si>
  <si>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</si>
  <si>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</si>
  <si>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</si>
  <si>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</si>
  <si>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</si>
  <si>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</si>
  <si>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</si>
  <si>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</si>
  <si>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</si>
  <si>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</si>
  <si>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</si>
  <si>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</si>
  <si>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</si>
  <si>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</si>
  <si>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</si>
  <si>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</si>
  <si>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</si>
  <si>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</si>
  <si>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</si>
  <si>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</si>
  <si>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</si>
  <si>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</si>
  <si>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</si>
  <si>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</si>
  <si>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</si>
  <si>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</si>
  <si>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</si>
  <si>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</si>
  <si>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</si>
  <si>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</si>
  <si>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</si>
  <si>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</si>
  <si>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</si>
  <si>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</si>
  <si>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</si>
  <si>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</si>
  <si>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</si>
  <si>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</si>
  <si>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</si>
  <si>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</si>
  <si>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</si>
  <si>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</si>
  <si>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</si>
  <si>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</si>
  <si>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</si>
  <si>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</si>
  <si>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</si>
  <si>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</si>
  <si>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</si>
  <si>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</si>
  <si>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</si>
  <si>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</si>
  <si>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</si>
  <si>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</si>
  <si>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</si>
  <si>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</si>
  <si>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</si>
  <si>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</si>
  <si>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</si>
  <si>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</si>
  <si>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</si>
  <si>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</si>
  <si>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</si>
  <si>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</si>
  <si>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</si>
  <si>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</si>
  <si>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</si>
  <si>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</si>
  <si>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</si>
  <si>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</si>
  <si>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</si>
  <si>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</si>
  <si>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</si>
  <si>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</si>
  <si>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</si>
  <si>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</si>
  <si>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</si>
  <si>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</si>
  <si>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</si>
  <si>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</si>
  <si>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</si>
  <si>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</si>
  <si>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</si>
  <si>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</si>
  <si>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</si>
  <si>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</si>
  <si>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</si>
  <si>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</si>
  <si>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</si>
  <si>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</si>
  <si>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</si>
  <si>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</si>
  <si>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</si>
  <si>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</si>
  <si>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</si>
  <si>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</si>
  <si>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</si>
  <si>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</si>
  <si>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</si>
  <si>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</si>
  <si>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</si>
  <si>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</si>
  <si>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</si>
  <si>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</si>
  <si>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</si>
  <si>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</si>
  <si>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</si>
  <si>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</si>
  <si>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</si>
  <si>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</si>
  <si>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</si>
  <si>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</si>
  <si>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</si>
  <si>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</si>
  <si>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</si>
  <si>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</si>
  <si>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</si>
  <si>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</si>
  <si>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</si>
  <si>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</si>
  <si>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</si>
  <si>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</si>
  <si>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</si>
  <si>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</si>
  <si>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</si>
  <si>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</si>
  <si>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</si>
  <si>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</si>
  <si>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</si>
  <si>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</si>
  <si>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</si>
  <si>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</si>
  <si>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</si>
  <si>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</si>
  <si>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</si>
  <si>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</si>
  <si>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</si>
  <si>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</si>
  <si>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</si>
  <si>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</si>
  <si>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</si>
  <si>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</si>
  <si>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</si>
  <si>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</si>
  <si>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</si>
  <si>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</si>
  <si>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</si>
  <si>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</si>
  <si>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</si>
  <si>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</si>
  <si>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</si>
  <si>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</si>
  <si>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</si>
  <si>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</si>
  <si>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</si>
  <si>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</si>
  <si>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</si>
  <si>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</si>
  <si>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</si>
  <si>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</si>
  <si>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</si>
  <si>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</si>
  <si>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</si>
  <si>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</si>
  <si>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</si>
  <si>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</si>
  <si>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</si>
  <si>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</si>
  <si>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</si>
  <si>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</si>
  <si>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</si>
  <si>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</si>
  <si>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</si>
  <si>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</si>
  <si>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</si>
  <si>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</si>
  <si>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</si>
  <si>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</si>
  <si>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</si>
  <si>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</si>
  <si>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</si>
  <si>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</si>
  <si>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</si>
  <si>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</si>
  <si>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</si>
  <si>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</si>
  <si>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</si>
  <si>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</si>
  <si>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</si>
  <si>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</si>
  <si>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</si>
  <si>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</si>
  <si>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</si>
  <si>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</si>
  <si>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</si>
  <si>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</si>
  <si>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</si>
  <si>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</si>
  <si>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</si>
  <si>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</si>
  <si>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</si>
  <si>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</si>
  <si>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</si>
  <si>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</si>
  <si>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</si>
  <si>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</si>
  <si>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</si>
  <si>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</si>
  <si>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</si>
  <si>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</si>
  <si>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</si>
  <si>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</si>
  <si>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</si>
  <si>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</si>
  <si>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</si>
  <si>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</si>
  <si>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</si>
  <si>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</si>
  <si>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</si>
  <si>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</si>
  <si>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</si>
  <si>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</si>
  <si>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</si>
  <si>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</si>
  <si>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</si>
  <si>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</si>
  <si>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</si>
  <si>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</si>
  <si>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</si>
  <si>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</si>
  <si>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</si>
  <si>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</si>
  <si>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</si>
  <si>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</si>
  <si>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</si>
  <si>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</si>
  <si>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</si>
  <si>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</si>
  <si>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</si>
  <si>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</si>
  <si>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</si>
  <si>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</si>
  <si>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</si>
  <si>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</si>
  <si>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</si>
  <si>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</si>
  <si>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</si>
  <si>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</si>
  <si>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</si>
  <si>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</si>
  <si>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</si>
  <si>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</si>
  <si>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</si>
  <si>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</si>
  <si>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</si>
  <si>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</si>
  <si>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</si>
  <si>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</si>
  <si>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</si>
  <si>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</si>
  <si>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</si>
  <si>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</si>
  <si>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</si>
  <si>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</si>
  <si>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</si>
  <si>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</si>
  <si>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</si>
  <si>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</si>
  <si>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</si>
  <si>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</si>
  <si>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</si>
  <si>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</si>
  <si>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</si>
  <si>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</si>
  <si>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</si>
  <si>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</si>
  <si>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</si>
  <si>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</si>
  <si>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</si>
  <si>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</si>
  <si>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</si>
  <si>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</si>
  <si>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</si>
  <si>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</si>
  <si>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</si>
  <si>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</si>
  <si>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</si>
  <si>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</si>
  <si>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</si>
  <si>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</si>
  <si>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</si>
  <si>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</si>
  <si>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</si>
  <si>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</si>
  <si>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</si>
  <si>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</si>
  <si>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</si>
  <si>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</si>
  <si>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</si>
  <si>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</si>
  <si>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</si>
  <si>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</si>
  <si>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</si>
  <si>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</si>
  <si>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</si>
  <si>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</si>
  <si>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</si>
  <si>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</si>
  <si>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</si>
  <si>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</si>
  <si>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</si>
  <si>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</si>
  <si>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</si>
  <si>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</si>
  <si>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</si>
  <si>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</si>
  <si>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</si>
  <si>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</si>
  <si>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</si>
  <si>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</si>
  <si>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</si>
  <si>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</si>
  <si>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</si>
  <si>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</si>
  <si>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</si>
  <si>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</si>
  <si>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</si>
  <si>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</si>
  <si>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</si>
  <si>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</si>
  <si>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</si>
  <si>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</si>
  <si>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</si>
  <si>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</si>
  <si>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</si>
  <si>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</si>
  <si>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</si>
  <si>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</si>
  <si>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</si>
  <si>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</si>
  <si>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</si>
  <si>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</si>
  <si>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</si>
  <si>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</si>
  <si>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</si>
  <si>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</si>
  <si>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</si>
  <si>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</si>
  <si>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</si>
  <si>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</si>
  <si>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</si>
  <si>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</si>
  <si>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</si>
  <si>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</si>
  <si>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</si>
  <si>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</si>
  <si>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</si>
  <si>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</si>
  <si>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</si>
  <si>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</si>
  <si>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</si>
  <si>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</si>
  <si>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</si>
  <si>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</si>
  <si>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</si>
  <si>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</si>
  <si>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</si>
  <si>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</si>
  <si>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</si>
  <si>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</si>
  <si>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</si>
  <si>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</si>
  <si>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</si>
  <si>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</si>
  <si>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</si>
  <si>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</si>
  <si>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</si>
  <si>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</si>
  <si>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</si>
  <si>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</si>
  <si>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</si>
  <si>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</si>
  <si>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</si>
  <si>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</si>
  <si>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</si>
  <si>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</si>
  <si>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</si>
  <si>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</si>
  <si>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</si>
  <si>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</si>
  <si>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</si>
  <si>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</si>
  <si>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</si>
  <si>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</si>
  <si>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</si>
  <si>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</si>
  <si>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</si>
  <si>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</si>
  <si>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</si>
  <si>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</si>
  <si>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</si>
  <si>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</si>
  <si>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</si>
  <si>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</si>
  <si>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</si>
  <si>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</si>
  <si>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</si>
  <si>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</si>
  <si>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</si>
  <si>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</si>
  <si>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</si>
  <si>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</si>
  <si>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</si>
  <si>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</si>
  <si>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</si>
  <si>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</si>
  <si>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</si>
  <si>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</si>
  <si>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</si>
  <si>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</si>
  <si>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</si>
  <si>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</si>
  <si>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</si>
  <si>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</si>
  <si>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</si>
  <si>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</si>
  <si>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</si>
  <si>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</si>
  <si>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</si>
  <si>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</si>
  <si>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</si>
  <si>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</si>
  <si>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</si>
  <si>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</si>
  <si>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</si>
  <si>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</si>
  <si>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</si>
  <si>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</si>
  <si>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</si>
  <si>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</si>
  <si>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</si>
  <si>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</si>
  <si>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</si>
  <si>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</si>
  <si>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</si>
  <si>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</si>
  <si>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</si>
  <si>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</si>
  <si>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</si>
  <si>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</si>
  <si>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</si>
  <si>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</si>
  <si>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</si>
  <si>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</si>
  <si>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</si>
  <si>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</si>
  <si>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</si>
  <si>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</si>
  <si>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</si>
  <si>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</si>
  <si>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</si>
  <si>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</si>
  <si>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</si>
  <si>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</si>
  <si>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</si>
  <si>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</si>
  <si>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</si>
  <si>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</si>
  <si>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</si>
  <si>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</si>
  <si>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</si>
  <si>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</si>
  <si>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</si>
  <si>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</si>
  <si>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</si>
  <si>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</si>
  <si>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</si>
  <si>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</si>
  <si>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</si>
  <si>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</si>
  <si>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</si>
  <si>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</si>
  <si>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</si>
  <si>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</si>
  <si>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</si>
  <si>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</si>
  <si>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</si>
  <si>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</si>
  <si>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</si>
  <si>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</si>
  <si>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</si>
  <si>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</si>
  <si>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</si>
  <si>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</si>
  <si>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</si>
  <si>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</si>
  <si>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</si>
  <si>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</si>
  <si>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</si>
  <si>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</si>
  <si>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</si>
  <si>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</si>
  <si>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</si>
  <si>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</si>
  <si>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</si>
  <si>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</si>
  <si>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</si>
  <si>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</si>
  <si>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</si>
  <si>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</si>
  <si>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</si>
  <si>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</si>
  <si>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</si>
  <si>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</si>
  <si>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</si>
  <si>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</si>
  <si>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</si>
  <si>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</si>
  <si>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</si>
  <si>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</si>
  <si>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</si>
  <si>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</si>
  <si>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</si>
  <si>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</si>
  <si>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</si>
  <si>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</si>
  <si>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</si>
  <si>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</si>
  <si>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</si>
  <si>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</si>
  <si>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</si>
  <si>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</si>
  <si>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</si>
  <si>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</si>
  <si>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</si>
  <si>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</si>
  <si>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</si>
  <si>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</si>
  <si>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</si>
  <si>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</si>
  <si>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</si>
  <si>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</si>
  <si>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</si>
  <si>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</si>
  <si>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</si>
  <si>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</si>
  <si>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</si>
  <si>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</si>
  <si>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</si>
  <si>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</si>
  <si>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</si>
  <si>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</si>
  <si>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</si>
  <si>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</si>
  <si>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</si>
  <si>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</si>
  <si>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</si>
  <si>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</si>
  <si>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</si>
  <si>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</si>
  <si>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</si>
  <si>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</si>
  <si>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</si>
  <si>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</si>
  <si>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</si>
  <si>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</si>
  <si>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</si>
  <si>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</si>
  <si>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</si>
  <si>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</si>
  <si>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</si>
  <si>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</si>
  <si>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</si>
  <si>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</si>
  <si>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</si>
  <si>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</si>
  <si>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</si>
  <si>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</si>
  <si>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</si>
  <si>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</si>
  <si>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</si>
  <si>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</si>
  <si>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</si>
  <si>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</si>
  <si>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</si>
  <si>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</si>
  <si>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</si>
  <si>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</si>
  <si>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</si>
  <si>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</si>
  <si>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</si>
  <si>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</si>
  <si>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</si>
  <si>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</si>
  <si>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</si>
  <si>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</si>
  <si>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</si>
  <si>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</si>
  <si>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</si>
  <si>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</si>
  <si>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</si>
  <si>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</si>
  <si>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</si>
  <si>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</si>
  <si>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</si>
  <si>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</si>
  <si>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</si>
  <si>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</si>
  <si>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</si>
  <si>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</si>
  <si>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</si>
  <si>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</si>
  <si>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</si>
  <si>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</si>
  <si>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</si>
  <si>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</si>
  <si>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</si>
  <si>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</si>
  <si>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</si>
  <si>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</si>
  <si>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</si>
  <si>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</si>
  <si>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</si>
  <si>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</si>
  <si>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</si>
  <si>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</si>
  <si>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</si>
  <si>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</si>
  <si>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</si>
  <si>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</si>
  <si>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</si>
  <si>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</si>
  <si>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</si>
  <si>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</si>
  <si>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</si>
  <si>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</si>
  <si>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</si>
  <si>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</si>
  <si>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</si>
  <si>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</si>
  <si>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</si>
  <si>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</si>
  <si>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</si>
  <si>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</si>
  <si>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</si>
  <si>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</si>
  <si>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</si>
  <si>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</si>
  <si>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</si>
  <si>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</si>
  <si>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</si>
  <si>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</si>
  <si>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</si>
  <si>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</si>
  <si>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</si>
  <si>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</si>
  <si>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</si>
  <si>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</si>
  <si>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</si>
  <si>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</si>
  <si>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</si>
  <si>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</si>
  <si>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</si>
  <si>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</si>
  <si>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</si>
  <si>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</si>
  <si>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</si>
  <si>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</si>
  <si>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</si>
  <si>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</si>
  <si>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</si>
  <si>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</si>
  <si>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</si>
  <si>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</si>
  <si>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</si>
  <si>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</si>
  <si>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</si>
  <si>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</si>
  <si>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</si>
  <si>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</si>
  <si>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</si>
  <si>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</si>
  <si>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</si>
  <si>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</si>
  <si>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</si>
  <si>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</si>
  <si>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</si>
  <si>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</si>
  <si>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</si>
  <si>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</si>
  <si>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</si>
  <si>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</si>
  <si>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</si>
  <si>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</si>
  <si>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</si>
  <si>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</si>
  <si>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</si>
  <si>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</si>
  <si>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</si>
  <si>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</si>
  <si>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</si>
  <si>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</si>
  <si>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</si>
  <si>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</si>
  <si>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</si>
  <si>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</si>
  <si>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</si>
  <si>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</si>
  <si>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</si>
  <si>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</si>
  <si>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</si>
  <si>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</si>
  <si>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</si>
  <si>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</si>
  <si>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</si>
  <si>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</si>
  <si>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</si>
  <si>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</si>
  <si>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</si>
  <si>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</si>
  <si>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</si>
  <si>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</si>
  <si>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</si>
  <si>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</si>
  <si>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</si>
  <si>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</si>
  <si>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</si>
  <si>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</si>
  <si>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</si>
  <si>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</si>
  <si>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</si>
  <si>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</si>
  <si>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</si>
  <si>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</si>
  <si>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</si>
  <si>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</si>
  <si>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</si>
  <si>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</si>
  <si>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</si>
  <si>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</si>
  <si>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</si>
  <si>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</si>
  <si>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</si>
  <si>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</si>
  <si>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</si>
  <si>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</si>
  <si>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</si>
  <si>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</si>
  <si>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</si>
  <si>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</si>
  <si>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</si>
  <si>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</si>
  <si>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</si>
  <si>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</si>
  <si>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</si>
  <si>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</si>
  <si>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</si>
  <si>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</si>
  <si>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</si>
  <si>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</si>
  <si>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</si>
  <si>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</si>
  <si>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</si>
  <si>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</si>
  <si>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</si>
  <si>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</si>
  <si>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</si>
  <si>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</si>
  <si>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</si>
  <si>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</si>
  <si>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</si>
  <si>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</si>
  <si>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</si>
  <si>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</si>
  <si>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</si>
  <si>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</si>
  <si>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</si>
  <si>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</si>
  <si>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</si>
  <si>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</si>
  <si>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</si>
  <si>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</si>
  <si>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</si>
  <si>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</si>
  <si>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</si>
  <si>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</si>
  <si>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</si>
  <si>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</si>
  <si>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</si>
  <si>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</si>
  <si>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</si>
  <si>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</si>
  <si>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</si>
  <si>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</si>
  <si>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</si>
  <si>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</si>
  <si>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</si>
  <si>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</si>
  <si>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</si>
  <si>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</si>
  <si>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</si>
  <si>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</si>
  <si>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</si>
  <si>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</si>
  <si>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</si>
  <si>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</si>
  <si>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</si>
  <si>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</si>
  <si>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</si>
  <si>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</si>
  <si>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</si>
  <si>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</si>
  <si>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</si>
  <si>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</si>
  <si>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</si>
  <si>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</si>
  <si>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</si>
  <si>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</si>
  <si>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</si>
  <si>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</si>
  <si>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</si>
  <si>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</si>
  <si>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</si>
  <si>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</si>
  <si>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</si>
  <si>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</si>
  <si>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</si>
  <si>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</si>
  <si>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</si>
  <si>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</si>
  <si>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</si>
  <si>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</si>
  <si>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</si>
  <si>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</si>
  <si>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</si>
  <si>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</si>
  <si>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</si>
  <si>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</si>
  <si>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</si>
  <si>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</si>
  <si>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</si>
  <si>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</si>
  <si>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</si>
  <si>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</si>
  <si>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</si>
  <si>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</si>
  <si>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</si>
  <si>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</si>
  <si>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</si>
  <si>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</si>
  <si>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</si>
  <si>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</si>
  <si>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</si>
  <si>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</si>
  <si>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</si>
  <si>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</si>
  <si>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</si>
  <si>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</si>
  <si>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</si>
  <si>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</si>
  <si>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</si>
  <si>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</si>
  <si>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</si>
  <si>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</si>
  <si>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</si>
  <si>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</si>
  <si>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</si>
  <si>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</si>
  <si>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</si>
  <si>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</si>
  <si>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</si>
  <si>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</si>
  <si>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</si>
  <si>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</si>
  <si>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</si>
  <si>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</si>
  <si>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</si>
  <si>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</si>
  <si>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</si>
  <si>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</si>
  <si>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</si>
  <si>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</si>
  <si>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</si>
  <si>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</si>
  <si>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</si>
  <si>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</si>
  <si>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</si>
  <si>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</si>
  <si>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</si>
  <si>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</si>
  <si>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</si>
  <si>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</si>
  <si>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</si>
  <si>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</si>
  <si>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</si>
  <si>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</si>
  <si>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</si>
  <si>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</si>
  <si>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</si>
  <si>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</si>
  <si>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</si>
  <si>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</si>
  <si>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</si>
  <si>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</si>
  <si>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</si>
  <si>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</si>
  <si>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</si>
  <si>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</si>
  <si>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</si>
  <si>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</si>
  <si>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</si>
  <si>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</si>
  <si>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</si>
  <si>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</si>
  <si>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</si>
  <si>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</si>
  <si>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</si>
  <si>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</si>
  <si>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</si>
  <si>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</si>
  <si>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</si>
  <si>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</si>
  <si>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</si>
  <si>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</si>
  <si>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</si>
  <si>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</si>
  <si>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</si>
  <si>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</si>
  <si>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</si>
  <si>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</si>
  <si>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</si>
  <si>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</si>
  <si>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</si>
  <si>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</si>
  <si>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</si>
  <si>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</si>
  <si>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</si>
  <si>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</si>
  <si>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</si>
  <si>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</si>
  <si>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</si>
  <si>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</si>
  <si>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</si>
  <si>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</si>
  <si>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</si>
  <si>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</si>
  <si>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</si>
  <si>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</si>
  <si>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</si>
  <si>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</si>
  <si>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</si>
  <si>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</si>
  <si>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</si>
  <si>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</si>
  <si>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</si>
  <si>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</si>
  <si>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</si>
  <si>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</si>
  <si>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</si>
  <si>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</si>
  <si>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</si>
  <si>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</si>
  <si>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</si>
  <si>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</si>
  <si>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</si>
  <si>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</si>
  <si>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</si>
  <si>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</si>
  <si>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</si>
  <si>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</si>
  <si>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</si>
  <si>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</si>
  <si>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</si>
  <si>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</si>
  <si>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</si>
  <si>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</si>
  <si>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</si>
  <si>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</si>
  <si>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</si>
  <si>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</si>
  <si>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</si>
  <si>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</si>
  <si>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</si>
  <si>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</si>
  <si>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</si>
  <si>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</si>
  <si>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</si>
  <si>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</si>
  <si>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</si>
  <si>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</si>
  <si>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</si>
  <si>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</si>
  <si>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</si>
  <si>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</si>
  <si>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</si>
  <si>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</si>
  <si>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</si>
  <si>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</si>
  <si>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</si>
  <si>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</si>
  <si>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</si>
  <si>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</si>
  <si>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</si>
  <si>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</si>
  <si>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</si>
  <si>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</si>
  <si>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</si>
  <si>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</si>
  <si>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</si>
  <si>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</si>
  <si>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</si>
  <si>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</si>
  <si>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</si>
  <si>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</si>
  <si>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</si>
  <si>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</si>
  <si>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</si>
  <si>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</si>
  <si>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</si>
  <si>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</si>
  <si>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</si>
  <si>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</si>
  <si>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</si>
  <si>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</si>
  <si>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</si>
  <si>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</si>
  <si>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</si>
  <si>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</si>
  <si>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</si>
  <si>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</si>
  <si>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</si>
  <si>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</si>
  <si>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</si>
  <si>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</si>
  <si>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</si>
  <si>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</si>
  <si>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</si>
  <si>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</si>
  <si>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</si>
  <si>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</si>
  <si>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</si>
  <si>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</si>
  <si>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</si>
  <si>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</si>
  <si>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</si>
  <si>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</si>
  <si>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</si>
  <si>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</si>
  <si>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</si>
  <si>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</si>
  <si>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</si>
  <si>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</si>
  <si>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</si>
  <si>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</si>
  <si>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</si>
  <si>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</si>
  <si>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</si>
  <si>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</si>
  <si>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</si>
  <si>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</si>
  <si>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</si>
  <si>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</si>
  <si>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</si>
  <si>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</si>
  <si>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</si>
  <si>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</si>
  <si>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</si>
  <si>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</si>
  <si>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</si>
  <si>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</si>
  <si>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</si>
  <si>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</si>
  <si>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</si>
  <si>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</si>
  <si>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</si>
  <si>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</si>
  <si>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</si>
  <si>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</si>
  <si>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</si>
  <si>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</si>
  <si>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</si>
  <si>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</si>
  <si>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</si>
  <si>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</si>
  <si>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</si>
  <si>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</si>
  <si>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</si>
  <si>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</si>
  <si>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</si>
  <si>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</si>
  <si>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</si>
  <si>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</si>
  <si>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</si>
  <si>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</si>
  <si>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</si>
  <si>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</si>
  <si>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</si>
  <si>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</si>
  <si>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</si>
  <si>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</si>
  <si>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</si>
  <si>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</si>
  <si>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</si>
  <si>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</si>
  <si>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</si>
  <si>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</si>
  <si>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</si>
  <si>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</si>
  <si>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</si>
  <si>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</si>
  <si>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</si>
  <si>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</si>
  <si>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</si>
  <si>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</si>
  <si>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</si>
  <si>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</si>
  <si>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</si>
  <si>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</si>
  <si>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</si>
  <si>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</si>
  <si>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</si>
  <si>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</si>
  <si>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</si>
  <si>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</si>
  <si>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</si>
  <si>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</si>
  <si>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</si>
  <si>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</si>
  <si>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</si>
  <si>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</si>
  <si>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</si>
  <si>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</si>
  <si>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</si>
  <si>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</si>
  <si>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</si>
  <si>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</si>
  <si>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</si>
  <si>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</si>
  <si>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</si>
  <si>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</si>
  <si>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</si>
  <si>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</si>
  <si>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</si>
  <si>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</si>
  <si>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</si>
  <si>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</si>
  <si>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</si>
  <si>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</si>
  <si>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</si>
  <si>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</si>
  <si>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</si>
  <si>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</si>
  <si>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</si>
  <si>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</si>
  <si>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</si>
  <si>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</si>
  <si>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</si>
  <si>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</si>
  <si>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</si>
  <si>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</si>
  <si>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</si>
  <si>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</si>
  <si>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</si>
  <si>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</si>
  <si>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</si>
  <si>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</si>
  <si>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</si>
  <si>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</si>
  <si>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</si>
  <si>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</si>
  <si>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</si>
  <si>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</si>
  <si>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</si>
  <si>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</si>
  <si>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</si>
  <si>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</si>
  <si>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</si>
  <si>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</si>
  <si>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</si>
  <si>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</si>
  <si>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</si>
  <si>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</si>
  <si>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</si>
  <si>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</si>
  <si>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</si>
  <si>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</si>
  <si>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</si>
  <si>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</si>
  <si>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</si>
  <si>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</si>
  <si>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</si>
  <si>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</si>
  <si>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</si>
  <si>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</si>
  <si>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</si>
  <si>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</si>
  <si>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</si>
  <si>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</si>
  <si>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</si>
  <si>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</si>
  <si>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</si>
  <si>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</si>
  <si>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</si>
  <si>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</si>
  <si>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</si>
  <si>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</si>
  <si>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</si>
  <si>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</si>
  <si>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</si>
  <si>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</si>
  <si>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</si>
  <si>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</si>
  <si>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</si>
  <si>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</si>
  <si>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</si>
  <si>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</si>
  <si>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</si>
  <si>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</si>
  <si>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</si>
  <si>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</si>
  <si>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</si>
  <si>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</si>
  <si>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</si>
  <si>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</si>
  <si>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</si>
  <si>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</si>
  <si>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</si>
  <si>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</si>
  <si>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</si>
  <si>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</si>
  <si>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</si>
  <si>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</si>
  <si>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</si>
  <si>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</si>
  <si>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</si>
  <si>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</si>
  <si>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</si>
  <si>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</si>
  <si>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</si>
  <si>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</si>
  <si>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</si>
  <si>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</si>
  <si>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</si>
  <si>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</si>
  <si>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</si>
  <si>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</si>
  <si>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</si>
  <si>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</si>
  <si>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</si>
  <si>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</si>
  <si>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</si>
  <si>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</si>
  <si>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</si>
  <si>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</si>
  <si>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</si>
  <si>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</si>
  <si>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</si>
  <si>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</si>
  <si>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</si>
  <si>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</si>
  <si>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</si>
  <si>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</si>
  <si>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</si>
  <si>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</si>
  <si>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</si>
  <si>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</si>
  <si>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</si>
  <si>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</si>
  <si>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</si>
  <si>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</si>
  <si>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</si>
  <si>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</si>
  <si>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</si>
  <si>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</si>
  <si>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</si>
  <si>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</si>
  <si>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</si>
  <si>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</si>
  <si>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</si>
  <si>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</si>
  <si>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</si>
  <si>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</si>
  <si>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</si>
  <si>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</si>
  <si>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</si>
  <si>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</si>
  <si>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</si>
  <si>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</si>
  <si>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</si>
  <si>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</si>
  <si>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</si>
  <si>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</si>
  <si>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</si>
  <si>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</si>
  <si>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</si>
  <si>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</si>
  <si>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</si>
  <si>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</si>
  <si>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</si>
  <si>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</si>
  <si>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</si>
  <si>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</si>
  <si>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</si>
  <si>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</si>
  <si>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</si>
  <si>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</si>
  <si>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</si>
  <si>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</si>
  <si>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</si>
  <si>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</si>
  <si>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</si>
  <si>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</si>
  <si>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</si>
  <si>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</si>
  <si>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</si>
  <si>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</si>
  <si>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</si>
  <si>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</si>
  <si>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</si>
  <si>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</si>
  <si>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</si>
  <si>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</si>
  <si>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</si>
  <si>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</si>
  <si>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</si>
  <si>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</si>
  <si>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</si>
  <si>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</si>
  <si>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</si>
  <si>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</si>
  <si>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</si>
  <si>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</si>
  <si>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</si>
  <si>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</si>
  <si>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</si>
  <si>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</si>
  <si>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</si>
  <si>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</si>
  <si>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</si>
  <si>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</si>
  <si>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</si>
  <si>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</si>
  <si>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</si>
  <si>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</si>
  <si>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</si>
  <si>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</si>
  <si>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</si>
  <si>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</si>
  <si>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</si>
  <si>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</si>
  <si>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</si>
  <si>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</si>
  <si>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</si>
  <si>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</si>
  <si>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</si>
  <si>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</si>
  <si>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</si>
  <si>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</si>
  <si>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</si>
  <si>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</si>
  <si>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</si>
  <si>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</si>
  <si>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</si>
  <si>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</si>
  <si>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</si>
  <si>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</si>
  <si>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</si>
  <si>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</si>
  <si>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</si>
  <si>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</si>
  <si>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</si>
  <si>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</si>
  <si>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</si>
  <si>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</si>
  <si>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</si>
  <si>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</si>
  <si>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</si>
  <si>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</si>
  <si>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</si>
  <si>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</si>
  <si>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</si>
  <si>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</si>
  <si>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</si>
  <si>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</si>
  <si>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</si>
  <si>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</si>
  <si>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</si>
  <si>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</si>
  <si>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</si>
  <si>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</si>
  <si>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</si>
  <si>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</si>
  <si>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</si>
  <si>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</si>
  <si>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</si>
  <si>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</si>
  <si>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</si>
  <si>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</si>
  <si>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</si>
  <si>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</si>
  <si>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</si>
  <si>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</si>
  <si>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</si>
  <si>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</si>
  <si>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</si>
  <si>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</si>
  <si>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</si>
  <si>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</si>
  <si>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</si>
  <si>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</si>
  <si>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</si>
  <si>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</si>
  <si>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</si>
  <si>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</si>
  <si>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</si>
  <si>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</si>
  <si>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</si>
  <si>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</si>
  <si>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</si>
  <si>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</si>
  <si>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</si>
  <si>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</si>
  <si>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</si>
  <si>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</si>
  <si>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</si>
  <si>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</si>
  <si>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</si>
  <si>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</si>
  <si>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</si>
  <si>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</si>
  <si>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</si>
  <si>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</si>
  <si>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</si>
  <si>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</si>
  <si>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</si>
  <si>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</si>
  <si>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</si>
  <si>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</si>
  <si>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</si>
  <si>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</si>
  <si>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</si>
  <si>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</si>
  <si>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</si>
  <si>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</si>
  <si>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</si>
  <si>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</si>
  <si>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</si>
  <si>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</si>
  <si>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</si>
  <si>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</si>
  <si>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</si>
  <si>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</si>
  <si>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</si>
  <si>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</si>
  <si>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</si>
  <si>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</si>
  <si>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</si>
  <si>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</si>
  <si>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</si>
  <si>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</si>
  <si>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</si>
  <si>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</si>
  <si>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</si>
  <si>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</si>
  <si>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</si>
  <si>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</si>
  <si>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</si>
  <si>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</si>
  <si>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</si>
  <si>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</si>
  <si>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</si>
  <si>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</si>
  <si>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</si>
  <si>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</si>
  <si>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</si>
  <si>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</si>
  <si>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</si>
  <si>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</si>
  <si>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</si>
  <si>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</si>
  <si>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</si>
  <si>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</si>
  <si>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</si>
  <si>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</si>
  <si>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</si>
  <si>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</si>
  <si>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</si>
  <si>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</si>
  <si>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</si>
  <si>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</si>
  <si>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</si>
  <si>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</si>
  <si>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</si>
  <si>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</si>
  <si>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</si>
  <si>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</si>
  <si>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</si>
  <si>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</si>
  <si>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</si>
  <si>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</si>
  <si>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</si>
  <si>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</si>
  <si>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</si>
  <si>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</si>
  <si>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</si>
  <si>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</si>
  <si>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</si>
  <si>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</si>
  <si>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</si>
  <si>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</si>
  <si>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</si>
  <si>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</si>
  <si>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</si>
  <si>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</si>
  <si>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</si>
  <si>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</si>
  <si>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</si>
  <si>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</si>
  <si>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</si>
  <si>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</si>
  <si>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</si>
  <si>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</si>
  <si>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</si>
  <si>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</si>
  <si>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</si>
  <si>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</si>
  <si>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</si>
  <si>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</si>
  <si>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</si>
  <si>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</si>
  <si>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</si>
  <si>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</si>
  <si>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</si>
  <si>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</si>
  <si>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</si>
  <si>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</si>
  <si>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</si>
  <si>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</si>
  <si>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</si>
  <si>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</si>
  <si>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</si>
  <si>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</si>
  <si>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</si>
  <si>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</si>
  <si>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</si>
  <si>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</si>
  <si>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</si>
  <si>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</si>
  <si>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</si>
  <si>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</si>
  <si>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</si>
  <si>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</si>
  <si>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</si>
  <si>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</si>
  <si>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</si>
  <si>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</si>
  <si>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</si>
  <si>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</si>
  <si>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</si>
  <si>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</si>
  <si>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</si>
  <si>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</si>
  <si>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</si>
  <si>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</si>
  <si>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</si>
  <si>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</si>
  <si>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</si>
  <si>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</si>
  <si>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</si>
  <si>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</si>
  <si>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</si>
  <si>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</si>
  <si>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</si>
  <si>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</si>
  <si>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</si>
  <si>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</si>
  <si>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</si>
  <si>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</si>
  <si>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</si>
  <si>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</si>
  <si>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</si>
  <si>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</si>
  <si>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</si>
  <si>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</si>
  <si>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</si>
  <si>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</si>
  <si>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</si>
  <si>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</si>
  <si>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</si>
  <si>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</si>
  <si>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</si>
  <si>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</si>
  <si>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</si>
  <si>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</si>
  <si>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</si>
  <si>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</si>
  <si>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</si>
  <si>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</si>
  <si>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</si>
  <si>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</si>
  <si>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</si>
  <si>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</si>
  <si>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</si>
  <si>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</si>
  <si>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</si>
  <si>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</si>
  <si>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</si>
  <si>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</si>
  <si>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</si>
  <si>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</si>
  <si>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</si>
  <si>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</si>
  <si>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</si>
  <si>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</si>
  <si>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</si>
  <si>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</si>
  <si>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</si>
  <si>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</si>
  <si>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</si>
  <si>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</si>
  <si>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</si>
  <si>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</si>
  <si>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</si>
  <si>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</si>
  <si>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</si>
  <si>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</si>
  <si>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</si>
  <si>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</si>
  <si>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</si>
  <si>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</si>
  <si>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</si>
  <si>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</si>
  <si>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</si>
  <si>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</si>
  <si>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</si>
  <si>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</si>
  <si>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</si>
  <si>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</si>
  <si>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</si>
  <si>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</si>
  <si>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</si>
  <si>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</si>
  <si>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</si>
  <si>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</si>
  <si>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</si>
  <si>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</si>
  <si>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</si>
  <si>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</si>
  <si>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</si>
  <si>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</si>
  <si>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</si>
  <si>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</si>
  <si>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</si>
  <si>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</si>
  <si>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</si>
  <si>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</si>
  <si>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</si>
  <si>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</si>
  <si>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</si>
  <si>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</si>
  <si>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</si>
  <si>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</si>
  <si>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</si>
  <si>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</si>
  <si>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</si>
  <si>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</si>
  <si>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</si>
  <si>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</si>
  <si>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</si>
  <si>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</si>
  <si>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</si>
  <si>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</si>
  <si>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</si>
  <si>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</si>
  <si>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</si>
  <si>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</si>
  <si>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</si>
  <si>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</si>
  <si>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</si>
  <si>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</si>
  <si>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</si>
  <si>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</si>
  <si>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</si>
  <si>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</si>
  <si>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</si>
  <si>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</si>
  <si>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</si>
  <si>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</si>
  <si>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</si>
  <si>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</si>
  <si>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</si>
  <si>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</si>
  <si>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</si>
  <si>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</si>
  <si>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</si>
  <si>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</si>
  <si>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</si>
  <si>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</si>
  <si>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</si>
  <si>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</si>
  <si>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</si>
  <si>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</si>
  <si>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</si>
  <si>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</si>
  <si>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</si>
  <si>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</si>
  <si>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</si>
  <si>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</si>
  <si>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</si>
  <si>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</si>
  <si>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</si>
  <si>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</si>
  <si>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</si>
  <si>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</si>
  <si>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</si>
  <si>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</si>
  <si>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</si>
  <si>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</si>
  <si>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</si>
  <si>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</si>
  <si>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</si>
  <si>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</si>
  <si>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</si>
  <si>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</si>
  <si>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</si>
  <si>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</si>
  <si>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</si>
  <si>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</si>
  <si>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</si>
  <si>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</si>
  <si>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</si>
  <si>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</si>
  <si>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</si>
  <si>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</si>
  <si>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</si>
  <si>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</si>
  <si>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</si>
  <si>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</si>
  <si>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</si>
  <si>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</si>
  <si>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</si>
  <si>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</si>
  <si>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</si>
  <si>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</si>
  <si>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</si>
  <si>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</si>
  <si>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</si>
  <si>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</si>
  <si>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</si>
  <si>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</si>
  <si>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</si>
  <si>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</si>
  <si>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</si>
  <si>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</si>
  <si>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</si>
  <si>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</si>
  <si>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</si>
  <si>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</si>
  <si>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</si>
  <si>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</si>
  <si>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</si>
  <si>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</si>
  <si>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</si>
  <si>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</si>
  <si>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</si>
  <si>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</si>
  <si>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</si>
  <si>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</si>
  <si>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</si>
  <si>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</si>
  <si>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</si>
  <si>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</si>
  <si>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</si>
  <si>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</si>
  <si>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</si>
  <si>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</si>
  <si>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</si>
  <si>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</si>
  <si>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</si>
  <si>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</si>
  <si>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</si>
  <si>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</si>
  <si>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</si>
  <si>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</si>
  <si>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</si>
  <si>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</si>
  <si>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</si>
  <si>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</si>
  <si>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</si>
  <si>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</si>
  <si>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</si>
  <si>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</si>
  <si>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</si>
  <si>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</si>
  <si>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</si>
  <si>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</si>
  <si>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</si>
  <si>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</si>
  <si>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</si>
  <si>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</si>
  <si>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</si>
  <si>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</si>
  <si>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</si>
  <si>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</si>
  <si>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</si>
  <si>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</si>
  <si>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</si>
  <si>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</si>
  <si>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</si>
  <si>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</si>
  <si>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</si>
  <si>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</si>
  <si>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</si>
  <si>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</si>
  <si>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</si>
  <si>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</si>
  <si>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</si>
  <si>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</si>
  <si>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</si>
  <si>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</si>
  <si>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</si>
  <si>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</si>
  <si>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</si>
  <si>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</si>
  <si>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</si>
  <si>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</si>
  <si>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</si>
  <si>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</si>
  <si>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</si>
  <si>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</si>
  <si>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</si>
  <si>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</si>
  <si>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</si>
  <si>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</si>
  <si>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</si>
  <si>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</si>
  <si>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</si>
  <si>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</si>
  <si>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</si>
  <si>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</si>
  <si>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</si>
  <si>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</si>
  <si>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</si>
  <si>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</si>
  <si>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</si>
  <si>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</si>
  <si>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</si>
  <si>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</si>
  <si>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</si>
  <si>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</si>
  <si>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</si>
  <si>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</si>
  <si>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</si>
  <si>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</si>
  <si>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</si>
  <si>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</si>
  <si>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</si>
  <si>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</si>
  <si>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</si>
  <si>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</si>
  <si>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</si>
  <si>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</si>
  <si>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</si>
  <si>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</si>
  <si>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</si>
  <si>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</si>
  <si>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</si>
  <si>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</si>
  <si>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</si>
  <si>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</si>
  <si>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</si>
  <si>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</si>
  <si>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</si>
  <si>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</si>
  <si>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</si>
  <si>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</si>
  <si>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</si>
  <si>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</si>
  <si>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</si>
  <si>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</si>
  <si>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</si>
  <si>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</si>
  <si>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</si>
  <si>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</si>
  <si>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</si>
  <si>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</si>
  <si>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</si>
  <si>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</si>
  <si>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</si>
  <si>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</si>
  <si>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</si>
  <si>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</si>
  <si>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</si>
  <si>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</si>
  <si>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</si>
  <si>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</si>
  <si>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</si>
  <si>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</si>
  <si>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</si>
  <si>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</si>
  <si>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</si>
  <si>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</si>
  <si>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</si>
  <si>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</si>
  <si>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</si>
  <si>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</si>
  <si>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</si>
  <si>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</si>
  <si>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</si>
  <si>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</si>
  <si>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</si>
  <si>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</si>
  <si>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</si>
  <si>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</si>
  <si>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</si>
  <si>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</si>
  <si>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</si>
  <si>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</si>
  <si>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</si>
  <si>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</si>
  <si>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</si>
  <si>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</si>
  <si>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</si>
  <si>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</si>
  <si>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</si>
  <si>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</si>
  <si>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</si>
  <si>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</si>
  <si>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</si>
  <si>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</si>
  <si>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</si>
  <si>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</si>
  <si>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</si>
  <si>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</si>
  <si>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</si>
  <si>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</si>
  <si>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</si>
  <si>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</si>
  <si>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</si>
  <si>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</si>
  <si>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</si>
  <si>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</si>
  <si>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</si>
  <si>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</si>
  <si>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</si>
  <si>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</si>
  <si>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</si>
  <si>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</si>
  <si>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</si>
  <si>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</si>
  <si>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</si>
  <si>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</si>
  <si>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</si>
  <si>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</si>
  <si>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</si>
  <si>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</si>
  <si>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</si>
  <si>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</si>
  <si>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</si>
  <si>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</si>
  <si>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</si>
  <si>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</si>
  <si>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</si>
  <si>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</si>
  <si>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</si>
  <si>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</si>
  <si>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</si>
  <si>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</si>
  <si>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</si>
  <si>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</si>
  <si>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</si>
  <si>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</si>
  <si>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</si>
  <si>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</si>
  <si>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</si>
  <si>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</si>
  <si>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</si>
  <si>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</si>
  <si>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</si>
  <si>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</si>
  <si>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</si>
  <si>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</si>
  <si>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</si>
  <si>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</si>
  <si>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</si>
  <si>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</si>
  <si>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</si>
  <si>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</si>
  <si>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</si>
  <si>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</si>
  <si>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</si>
  <si>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</si>
  <si>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</si>
  <si>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</si>
  <si>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</si>
  <si>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</si>
  <si>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</si>
  <si>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</si>
  <si>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</si>
  <si>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</si>
  <si>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</si>
  <si>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</si>
  <si>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</si>
  <si>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</si>
  <si>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</si>
  <si>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</si>
  <si>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</si>
  <si>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</si>
  <si>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</si>
  <si>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</si>
  <si>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</si>
  <si>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</si>
  <si>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</si>
  <si>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</si>
  <si>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</si>
  <si>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</si>
  <si>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</si>
  <si>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</si>
  <si>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</si>
  <si>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</si>
  <si>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</si>
  <si>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</si>
  <si>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</si>
  <si>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</si>
  <si>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</si>
  <si>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</si>
  <si>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</si>
  <si>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</si>
  <si>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</si>
  <si>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</si>
  <si>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</si>
  <si>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</si>
  <si>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</si>
  <si>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</si>
  <si>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</si>
  <si>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</si>
  <si>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</si>
  <si>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</si>
  <si>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</si>
  <si>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</si>
  <si>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</si>
  <si>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</si>
  <si>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</si>
  <si>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</si>
  <si>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</si>
  <si>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</si>
  <si>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</si>
  <si>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</si>
  <si>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</si>
  <si>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</si>
  <si>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</si>
  <si>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</si>
  <si>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</si>
  <si>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</si>
  <si>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</si>
  <si>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</si>
  <si>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</si>
  <si>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</si>
  <si>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</si>
  <si>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</si>
  <si>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</si>
  <si>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</si>
  <si>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</si>
  <si>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</si>
  <si>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</si>
  <si>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</si>
  <si>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</si>
  <si>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</si>
  <si>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</si>
  <si>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</si>
  <si>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</si>
  <si>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</si>
  <si>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</si>
  <si>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</si>
  <si>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</si>
  <si>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</si>
  <si>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</si>
  <si>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</si>
  <si>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</si>
  <si>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</si>
  <si>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</si>
  <si>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</si>
  <si>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</si>
  <si>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</si>
  <si>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</si>
  <si>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</si>
  <si>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</si>
  <si>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</si>
  <si>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</si>
  <si>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</si>
  <si>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</si>
  <si>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</si>
  <si>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</si>
  <si>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</si>
  <si>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</si>
  <si>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</si>
  <si>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</si>
  <si>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</si>
  <si>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</si>
  <si>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</si>
  <si>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</si>
  <si>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</si>
  <si>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</si>
  <si>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</si>
  <si>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</si>
  <si>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</si>
  <si>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</si>
  <si>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</si>
  <si>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</si>
  <si>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</si>
  <si>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</si>
  <si>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</si>
  <si>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</si>
  <si>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</si>
  <si>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</si>
  <si>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</si>
  <si>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</si>
  <si>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</si>
  <si>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</si>
  <si>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</si>
  <si>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</si>
  <si>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</si>
  <si>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</si>
  <si>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</si>
  <si>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</si>
  <si>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</si>
  <si>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</si>
  <si>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</si>
  <si>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</si>
  <si>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</si>
  <si>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</si>
  <si>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</si>
  <si>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</si>
  <si>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</si>
  <si>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</si>
  <si>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</si>
  <si>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</si>
  <si>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</si>
  <si>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</si>
  <si>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</si>
  <si>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</si>
  <si>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</si>
  <si>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</si>
  <si>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</si>
  <si>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</si>
  <si>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</si>
  <si>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</si>
  <si>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</si>
  <si>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</si>
  <si>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</si>
  <si>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</si>
  <si>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</si>
  <si>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</si>
  <si>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</si>
  <si>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</si>
  <si>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</si>
  <si>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</si>
  <si>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</si>
  <si>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</si>
  <si>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</si>
  <si>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</si>
  <si>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</si>
  <si>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</si>
  <si>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</si>
  <si>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</si>
  <si>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</si>
  <si>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</si>
  <si>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</si>
  <si>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</si>
  <si>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</si>
  <si>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</si>
  <si>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</si>
  <si>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</si>
  <si>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</si>
  <si>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</si>
  <si>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</si>
  <si>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</si>
  <si>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</si>
  <si>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</si>
  <si>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</si>
  <si>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</si>
  <si>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</si>
  <si>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</si>
  <si>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</si>
  <si>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</si>
  <si>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</si>
  <si>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</si>
  <si>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</si>
  <si>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</si>
  <si>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</si>
  <si>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</si>
  <si>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</si>
  <si>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</si>
  <si>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</si>
  <si>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</si>
  <si>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</si>
  <si>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</si>
  <si>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</si>
  <si>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</si>
  <si>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</si>
  <si>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</si>
  <si>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</si>
  <si>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</si>
  <si>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</si>
  <si>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</si>
  <si>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</si>
  <si>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</si>
  <si>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</si>
  <si>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</si>
  <si>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</si>
  <si>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</si>
  <si>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</si>
  <si>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</si>
  <si>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</si>
  <si>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</si>
  <si>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</si>
  <si>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</si>
  <si>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</si>
  <si>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</si>
  <si>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</si>
  <si>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</si>
  <si>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</si>
  <si>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</si>
  <si>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</si>
  <si>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</si>
  <si>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</si>
  <si>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</si>
  <si>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</si>
  <si>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</si>
  <si>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</si>
  <si>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</si>
  <si>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</si>
  <si>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</si>
  <si>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</si>
  <si>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</si>
  <si>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</si>
  <si>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</si>
  <si>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</si>
  <si>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</si>
  <si>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</si>
  <si>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</si>
  <si>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</si>
  <si>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</si>
  <si>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</si>
  <si>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</si>
  <si>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</si>
  <si>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</si>
  <si>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</si>
  <si>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</si>
  <si>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</si>
  <si>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</si>
  <si>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</si>
  <si>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</si>
  <si>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</si>
  <si>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</si>
  <si>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</si>
  <si>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</si>
  <si>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</si>
  <si>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</si>
  <si>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</si>
  <si>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</si>
  <si>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</si>
  <si>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</si>
  <si>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</si>
  <si>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</si>
  <si>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</si>
  <si>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</si>
  <si>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</si>
  <si>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</si>
  <si>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</si>
  <si>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</si>
  <si>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</si>
  <si>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</si>
  <si>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</si>
  <si>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</si>
  <si>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</si>
  <si>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</si>
  <si>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</si>
  <si>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</si>
  <si>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</si>
  <si>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</si>
  <si>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</si>
  <si>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</si>
  <si>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</si>
  <si>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</si>
  <si>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</si>
  <si>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</si>
  <si>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</si>
  <si>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</si>
  <si>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</si>
  <si>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</si>
  <si>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</si>
  <si>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</si>
  <si>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</si>
  <si>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</si>
  <si>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</si>
  <si>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</si>
  <si>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</si>
  <si>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</si>
  <si>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</si>
  <si>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</si>
  <si>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</si>
  <si>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</si>
  <si>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</si>
  <si>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</si>
  <si>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</si>
  <si>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</si>
  <si>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</si>
  <si>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</si>
  <si>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</si>
  <si>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</si>
  <si>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</si>
  <si>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</si>
  <si>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</si>
  <si>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</si>
  <si>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</si>
  <si>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</si>
  <si>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</si>
  <si>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</si>
  <si>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</si>
  <si>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</si>
  <si>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</si>
  <si>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</si>
  <si>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</si>
  <si>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</si>
  <si>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</si>
  <si>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</si>
  <si>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</si>
  <si>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</si>
  <si>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</si>
  <si>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</si>
  <si>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</si>
  <si>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</si>
  <si>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</si>
  <si>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</si>
  <si>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</si>
  <si>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</si>
  <si>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</si>
  <si>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</si>
  <si>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</si>
  <si>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</si>
  <si>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</si>
  <si>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</si>
  <si>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</si>
  <si>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</si>
  <si>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</si>
  <si>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</si>
  <si>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</si>
  <si>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</si>
  <si>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</si>
  <si>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</si>
  <si>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</si>
  <si>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</si>
  <si>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</si>
  <si>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</si>
  <si>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</si>
  <si>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</si>
  <si>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</si>
  <si>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</si>
  <si>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</si>
  <si>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</si>
  <si>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</si>
  <si>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</si>
  <si>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</si>
  <si>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</si>
  <si>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</si>
  <si>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</si>
  <si>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</si>
  <si>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</si>
  <si>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</si>
  <si>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</si>
  <si>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</si>
  <si>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</si>
  <si>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</si>
  <si>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</si>
  <si>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</si>
  <si>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</si>
  <si>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</si>
  <si>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</si>
  <si>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</si>
  <si>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</si>
  <si>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</si>
  <si>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</si>
  <si>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</si>
  <si>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</si>
  <si>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</si>
  <si>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</si>
  <si>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</si>
  <si>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</si>
  <si>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</si>
  <si>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</si>
  <si>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</si>
  <si>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</si>
  <si>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</si>
  <si>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</si>
  <si>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</si>
  <si>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</si>
  <si>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</si>
  <si>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</si>
  <si>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</si>
  <si>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</si>
  <si>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</si>
  <si>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</si>
  <si>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</si>
  <si>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</si>
  <si>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</si>
  <si>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</si>
  <si>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</si>
  <si>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</si>
  <si>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</si>
  <si>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</si>
  <si>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</si>
  <si>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</si>
  <si>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</si>
  <si>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</si>
  <si>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</si>
  <si>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</si>
  <si>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</si>
  <si>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</si>
  <si>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</si>
  <si>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</si>
  <si>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</si>
  <si>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</si>
  <si>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</si>
  <si>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</si>
  <si>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</si>
  <si>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</si>
  <si>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</si>
  <si>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</si>
  <si>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</si>
  <si>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</si>
  <si>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</si>
  <si>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</si>
  <si>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</si>
  <si>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</si>
  <si>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</si>
  <si>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</si>
  <si>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</si>
  <si>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</si>
  <si>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</si>
  <si>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</si>
  <si>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</si>
  <si>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</si>
  <si>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</si>
  <si>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</si>
  <si>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</si>
  <si>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</si>
  <si>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</si>
  <si>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</si>
  <si>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</si>
  <si>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</si>
  <si>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</si>
  <si>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</si>
  <si>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</si>
  <si>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</si>
  <si>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</si>
  <si>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</si>
  <si>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</si>
  <si>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</si>
  <si>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</si>
  <si>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</si>
  <si>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</si>
  <si>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</si>
  <si>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</si>
  <si>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</si>
  <si>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</si>
  <si>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</si>
  <si>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</si>
  <si>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</si>
  <si>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</si>
  <si>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</si>
  <si>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</si>
  <si>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</si>
  <si>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</si>
  <si>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</si>
  <si>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</si>
  <si>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</si>
  <si>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</si>
  <si>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</si>
  <si>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</si>
  <si>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</si>
  <si>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</si>
  <si>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</si>
  <si>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</si>
  <si>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</si>
  <si>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</si>
  <si>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</si>
  <si>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</si>
  <si>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</si>
  <si>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</si>
  <si>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</si>
  <si>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</si>
  <si>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</si>
  <si>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</si>
  <si>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</si>
  <si>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</si>
  <si>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</si>
  <si>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</si>
  <si>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</si>
  <si>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</si>
  <si>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</si>
  <si>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</si>
  <si>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</si>
  <si>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</si>
  <si>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</si>
  <si>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</si>
  <si>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</si>
  <si>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</si>
  <si>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</si>
  <si>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</si>
  <si>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</si>
  <si>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</si>
  <si>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</si>
  <si>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</si>
  <si>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</si>
  <si>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</si>
  <si>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</si>
  <si>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</si>
  <si>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</si>
  <si>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</si>
  <si>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</si>
  <si>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</si>
  <si>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</si>
  <si>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</si>
  <si>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</si>
  <si>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</si>
  <si>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</si>
  <si>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</si>
  <si>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</si>
  <si>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</si>
  <si>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</si>
  <si>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</si>
  <si>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</si>
  <si>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</si>
  <si>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</si>
  <si>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</si>
  <si>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</si>
  <si>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</si>
  <si>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</si>
  <si>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</si>
  <si>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</si>
  <si>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</si>
  <si>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</si>
  <si>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</si>
  <si>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</si>
  <si>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</si>
  <si>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</si>
  <si>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</si>
  <si>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</si>
  <si>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</si>
  <si>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</si>
  <si>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</si>
  <si>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</si>
  <si>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</si>
  <si>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</si>
  <si>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</si>
  <si>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</si>
  <si>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</si>
  <si>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</si>
  <si>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</si>
  <si>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</si>
  <si>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</si>
  <si>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</si>
  <si>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</si>
  <si>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</si>
  <si>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</si>
  <si>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</si>
  <si>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</si>
  <si>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</si>
  <si>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</si>
  <si>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</si>
  <si>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</si>
  <si>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</si>
  <si>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</si>
  <si>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</si>
  <si>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</si>
  <si>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</si>
  <si>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</si>
  <si>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</si>
  <si>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</si>
  <si>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</si>
  <si>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</si>
  <si>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</si>
  <si>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</si>
  <si>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</si>
  <si>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</si>
  <si>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</si>
  <si>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</si>
  <si>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</si>
  <si>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</si>
  <si>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</si>
  <si>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</si>
  <si>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</si>
  <si>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</si>
  <si>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</si>
  <si>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</si>
  <si>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</si>
  <si>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</si>
  <si>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</si>
  <si>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</si>
  <si>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</si>
  <si>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</si>
  <si>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</si>
  <si>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</si>
  <si>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</si>
  <si>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</si>
  <si>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</si>
  <si>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</si>
  <si>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</si>
  <si>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</si>
  <si>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</si>
  <si>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</si>
  <si>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</si>
  <si>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</si>
  <si>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</si>
  <si>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</si>
  <si>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</si>
  <si>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</si>
  <si>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</si>
  <si>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</si>
  <si>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</si>
  <si>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</si>
  <si>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</si>
  <si>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</si>
  <si>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</si>
  <si>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</si>
  <si>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</si>
  <si>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</si>
  <si>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</si>
  <si>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</si>
  <si>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</si>
  <si>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</si>
  <si>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</si>
  <si>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</si>
  <si>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</si>
  <si>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</si>
  <si>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</si>
  <si>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</si>
  <si>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</si>
  <si>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</si>
  <si>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</si>
  <si>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</si>
  <si>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</si>
  <si>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</si>
  <si>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</si>
  <si>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</si>
  <si>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</si>
  <si>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</si>
  <si>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</si>
  <si>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</si>
  <si>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</si>
  <si>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</si>
  <si>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</si>
  <si>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</si>
  <si>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</si>
  <si>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</si>
  <si>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</si>
  <si>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</si>
  <si>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</si>
  <si>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</si>
  <si>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</si>
  <si>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</si>
  <si>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</si>
  <si>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</si>
  <si>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</si>
  <si>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</si>
  <si>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</si>
  <si>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</si>
  <si>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</si>
  <si>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</si>
  <si>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</si>
  <si>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</si>
  <si>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</si>
  <si>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</si>
  <si>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</si>
  <si>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</si>
  <si>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</si>
  <si>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</si>
  <si>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</si>
  <si>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</si>
  <si>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</si>
  <si>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</si>
  <si>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</si>
  <si>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</si>
  <si>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</si>
  <si>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</si>
  <si>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</si>
  <si>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</si>
  <si>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</si>
  <si>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</si>
  <si>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</si>
  <si>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</si>
  <si>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</si>
  <si>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</si>
  <si>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</si>
  <si>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</si>
  <si>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</si>
  <si>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</si>
  <si>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</si>
  <si>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</si>
  <si>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</si>
  <si>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</si>
  <si>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</si>
  <si>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</si>
  <si>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</si>
  <si>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</si>
  <si>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</si>
  <si>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</si>
  <si>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</si>
  <si>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</si>
  <si>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</si>
  <si>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</si>
  <si>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</si>
  <si>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</si>
  <si>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</si>
  <si>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</si>
  <si>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</si>
  <si>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</si>
  <si>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</si>
  <si>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</si>
  <si>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</si>
  <si>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</si>
  <si>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</si>
  <si>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</si>
  <si>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</si>
  <si>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</si>
  <si>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</si>
  <si>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</si>
  <si>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</si>
  <si>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</si>
  <si>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</si>
  <si>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</si>
  <si>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</si>
  <si>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</si>
  <si>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</si>
  <si>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</si>
  <si>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</si>
  <si>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</si>
  <si>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</si>
  <si>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</si>
  <si>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</si>
  <si>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</si>
  <si>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</si>
  <si>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</si>
  <si>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</si>
  <si>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</si>
  <si>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</si>
  <si>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</si>
  <si>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</si>
  <si>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</si>
  <si>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</si>
  <si>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</si>
  <si>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</si>
  <si>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</si>
  <si>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</si>
  <si>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</si>
  <si>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</si>
  <si>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</si>
  <si>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</si>
  <si>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</si>
  <si>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</si>
  <si>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</si>
  <si>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</si>
  <si>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</si>
  <si>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</si>
  <si>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</si>
  <si>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</si>
  <si>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</si>
  <si>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</si>
  <si>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</si>
  <si>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</si>
  <si>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</si>
  <si>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</si>
  <si>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</si>
  <si>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</si>
  <si>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</si>
  <si>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</si>
  <si>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</si>
  <si>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</si>
  <si>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</si>
  <si>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</si>
  <si>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</si>
  <si>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</si>
  <si>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</si>
  <si>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</si>
  <si>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</si>
  <si>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</si>
  <si>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</si>
  <si>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</si>
  <si>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</si>
  <si>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</si>
  <si>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</si>
  <si>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</si>
  <si>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</si>
  <si>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</si>
  <si>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</si>
  <si>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</si>
  <si>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</si>
  <si>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</si>
  <si>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</si>
  <si>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</si>
  <si>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</si>
  <si>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</si>
  <si>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</si>
  <si>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</si>
  <si>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</si>
  <si>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</si>
  <si>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</si>
  <si>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</si>
  <si>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</si>
  <si>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</si>
  <si>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</si>
  <si>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</si>
  <si>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</si>
  <si>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</si>
  <si>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</si>
  <si>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</si>
  <si>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</si>
  <si>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</si>
  <si>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</si>
  <si>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</si>
  <si>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</si>
  <si>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</si>
  <si>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</si>
  <si>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</si>
  <si>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</si>
  <si>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</si>
  <si>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</si>
  <si>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</si>
  <si>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</si>
  <si>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</si>
  <si>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</si>
  <si>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</si>
  <si>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</si>
  <si>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</si>
  <si>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</si>
  <si>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</si>
  <si>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</si>
  <si>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</si>
  <si>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</si>
  <si>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</si>
  <si>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</si>
  <si>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</si>
  <si>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</si>
  <si>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</si>
  <si>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</si>
  <si>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</si>
  <si>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</si>
  <si>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</si>
  <si>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</si>
  <si>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</si>
  <si>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</si>
  <si>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</si>
  <si>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</si>
  <si>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</si>
  <si>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</si>
  <si>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</si>
  <si>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</si>
  <si>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</si>
  <si>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</si>
  <si>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</si>
  <si>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</si>
  <si>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</si>
  <si>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</si>
  <si>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</si>
  <si>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</si>
  <si>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</si>
  <si>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</si>
  <si>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</si>
  <si>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</si>
  <si>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</si>
  <si>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</si>
  <si>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</si>
  <si>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</si>
  <si>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</si>
  <si>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</si>
  <si>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</si>
  <si>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</si>
  <si>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</si>
  <si>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</si>
  <si>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</si>
  <si>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</si>
  <si>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</si>
  <si>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</si>
  <si>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</si>
  <si>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</si>
  <si>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</si>
  <si>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</si>
  <si>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</si>
  <si>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</si>
  <si>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</si>
  <si>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</si>
  <si>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</si>
  <si>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</si>
  <si>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</si>
  <si>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</si>
  <si>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</si>
  <si>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</si>
  <si>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</si>
  <si>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</si>
  <si>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</si>
  <si>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</si>
  <si>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</si>
  <si>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</si>
  <si>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</si>
  <si>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</si>
  <si>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</si>
  <si>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</si>
  <si>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</si>
  <si>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</si>
  <si>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</si>
  <si>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</si>
  <si>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</si>
  <si>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</si>
  <si>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</si>
  <si>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</si>
  <si>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</si>
  <si>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</si>
  <si>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</si>
  <si>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</si>
  <si>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</si>
  <si>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</si>
  <si>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</si>
  <si>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</si>
  <si>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</si>
  <si>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</si>
  <si>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</si>
  <si>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</si>
  <si>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</si>
  <si>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</si>
  <si>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</si>
  <si>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</si>
  <si>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</si>
  <si>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</si>
  <si>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</si>
  <si>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</si>
  <si>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</si>
  <si>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</si>
  <si>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</si>
  <si>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</si>
  <si>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</si>
  <si>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</si>
  <si>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</si>
  <si>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</si>
  <si>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</si>
  <si>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</si>
  <si>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</si>
  <si>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</si>
  <si>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</si>
  <si>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</si>
  <si>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</si>
  <si>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</si>
  <si>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</si>
  <si>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</si>
  <si>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</si>
  <si>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</si>
  <si>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</si>
  <si>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</si>
  <si>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</si>
  <si>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</si>
  <si>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</si>
  <si>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</si>
  <si>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</si>
  <si>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</si>
  <si>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</si>
  <si>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</si>
  <si>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</si>
  <si>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</si>
  <si>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</si>
  <si>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</si>
  <si>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</si>
  <si>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</si>
  <si>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</si>
  <si>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</si>
  <si>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</si>
  <si>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</si>
  <si>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</si>
  <si>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</si>
  <si>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</si>
  <si>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</si>
  <si>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</si>
  <si>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</si>
  <si>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</si>
  <si>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</si>
  <si>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</si>
  <si>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</si>
  <si>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</si>
  <si>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</si>
  <si>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</si>
  <si>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</si>
  <si>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</si>
  <si>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</si>
  <si>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</si>
  <si>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</si>
  <si>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</si>
  <si>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</si>
  <si>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</si>
  <si>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</si>
  <si>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</si>
  <si>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</si>
  <si>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</si>
  <si>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</si>
  <si>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</si>
  <si>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</si>
  <si>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</si>
  <si>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</si>
  <si>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</si>
  <si>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</si>
  <si>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</si>
  <si>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</si>
  <si>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</si>
  <si>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</si>
  <si>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</si>
  <si>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</si>
  <si>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</si>
  <si>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</si>
  <si>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</si>
  <si>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</si>
  <si>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</si>
  <si>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</si>
  <si>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</si>
  <si>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</si>
  <si>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</si>
  <si>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</si>
  <si>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</si>
  <si>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</si>
  <si>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</si>
  <si>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</si>
  <si>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</si>
  <si>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</si>
  <si>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</si>
  <si>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</si>
  <si>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</si>
  <si>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</si>
  <si>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</si>
  <si>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</si>
  <si>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</si>
  <si>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</si>
  <si>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</si>
  <si>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</si>
  <si>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</si>
  <si>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</si>
  <si>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</si>
  <si>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</si>
  <si>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</si>
  <si>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</si>
  <si>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</si>
  <si>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</si>
  <si>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</si>
  <si>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</si>
  <si>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</si>
  <si>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</si>
  <si>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</si>
  <si>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</si>
  <si>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</si>
  <si>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</si>
  <si>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</si>
  <si>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</si>
  <si>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</si>
  <si>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</si>
  <si>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</si>
  <si>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</si>
  <si>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</si>
  <si>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</si>
  <si>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</si>
  <si>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</si>
  <si>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</si>
  <si>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</si>
  <si>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</si>
  <si>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</si>
  <si>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</si>
  <si>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</si>
  <si>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</si>
  <si>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</si>
  <si>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</si>
  <si>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</si>
  <si>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</si>
  <si>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</si>
  <si>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</si>
  <si>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</si>
  <si>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</si>
  <si>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</si>
  <si>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</si>
  <si>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</si>
  <si>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</si>
  <si>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</si>
  <si>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</si>
  <si>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</si>
  <si>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</si>
  <si>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</si>
  <si>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</si>
  <si>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</si>
  <si>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</si>
  <si>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</si>
  <si>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</si>
  <si>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</si>
  <si>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</si>
  <si>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</si>
  <si>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</si>
  <si>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</si>
  <si>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</si>
  <si>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</si>
  <si>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</si>
  <si>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</si>
  <si>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</si>
  <si>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</si>
  <si>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</si>
  <si>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</si>
  <si>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</si>
  <si>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</si>
  <si>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</si>
  <si>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</si>
  <si>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</si>
  <si>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</si>
  <si>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</si>
  <si>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</si>
  <si>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</si>
  <si>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</si>
  <si>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</si>
  <si>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</si>
  <si>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</si>
  <si>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</si>
  <si>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</si>
  <si>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</si>
  <si>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</si>
  <si>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</si>
  <si>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</si>
  <si>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</si>
  <si>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</si>
  <si>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</si>
  <si>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</si>
  <si>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</si>
  <si>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</si>
  <si>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</si>
  <si>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</si>
  <si>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</si>
  <si>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</si>
  <si>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</si>
  <si>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</si>
  <si>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</si>
  <si>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</si>
  <si>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</si>
  <si>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</si>
  <si>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</si>
  <si>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</si>
  <si>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</si>
  <si>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</si>
  <si>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</si>
  <si>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</si>
  <si>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</si>
  <si>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</si>
  <si>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</si>
  <si>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</si>
  <si>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</si>
  <si>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</si>
  <si>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</si>
  <si>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</si>
  <si>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</si>
  <si>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</si>
  <si>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</si>
  <si>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</si>
  <si>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</si>
  <si>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</si>
  <si>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</si>
  <si>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</si>
  <si>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</si>
  <si>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</si>
  <si>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</si>
  <si>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</si>
  <si>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</si>
  <si>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</si>
  <si>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</si>
  <si>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</si>
  <si>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</si>
  <si>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</si>
  <si>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</si>
  <si>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</si>
  <si>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</si>
  <si>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</si>
  <si>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</si>
  <si>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</si>
  <si>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</si>
  <si>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</si>
  <si>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</si>
  <si>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</si>
  <si>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</si>
  <si>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</si>
  <si>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</si>
  <si>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</si>
  <si>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</si>
  <si>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</si>
  <si>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</si>
  <si>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</si>
  <si>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</si>
  <si>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</si>
  <si>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</si>
  <si>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</si>
  <si>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</si>
  <si>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</si>
  <si>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</si>
  <si>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</si>
  <si>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</si>
  <si>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</si>
  <si>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</si>
  <si>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</si>
  <si>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</si>
  <si>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</si>
  <si>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</si>
  <si>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</si>
  <si>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</si>
  <si>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</si>
  <si>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</si>
  <si>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</si>
  <si>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</si>
  <si>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</si>
  <si>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</si>
  <si>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</si>
  <si>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</si>
  <si>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</si>
  <si>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</si>
  <si>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</si>
  <si>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</si>
  <si>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</si>
  <si>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</si>
  <si>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</si>
  <si>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</si>
  <si>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</si>
  <si>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</si>
  <si>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</si>
  <si>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</si>
  <si>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</si>
  <si>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</si>
  <si>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</si>
  <si>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</si>
  <si>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</si>
  <si>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</si>
  <si>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</si>
  <si>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</si>
  <si>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</si>
  <si>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</si>
  <si>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</si>
  <si>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</si>
  <si>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</si>
  <si>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</si>
  <si>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</si>
  <si>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</si>
  <si>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</si>
  <si>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</si>
  <si>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</si>
  <si>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</si>
  <si>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</si>
  <si>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</si>
  <si>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</si>
  <si>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</si>
  <si>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</si>
  <si>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</si>
  <si>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</si>
  <si>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</si>
  <si>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</si>
  <si>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</si>
  <si>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</si>
  <si>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</si>
  <si>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</si>
  <si>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</si>
  <si>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</si>
  <si>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</si>
  <si>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</si>
  <si>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</si>
  <si>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</si>
  <si>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</si>
  <si>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</si>
  <si>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</si>
  <si>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</si>
  <si>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</si>
  <si>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</si>
  <si>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</si>
  <si>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</si>
  <si>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</si>
  <si>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</si>
  <si>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</si>
  <si>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</si>
  <si>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</si>
  <si>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</si>
  <si>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</si>
  <si>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</si>
  <si>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</si>
  <si>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</si>
  <si>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</si>
  <si>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</si>
  <si>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</si>
  <si>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</si>
  <si>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</si>
  <si>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</si>
  <si>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</si>
  <si>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</si>
  <si>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</si>
  <si>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</si>
  <si>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</si>
  <si>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</si>
  <si>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</si>
  <si>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</si>
  <si>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</si>
  <si>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</si>
  <si>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</si>
  <si>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</si>
  <si>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</si>
  <si>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</si>
  <si>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</si>
  <si>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</si>
  <si>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</si>
  <si>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</si>
  <si>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</si>
  <si>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</si>
  <si>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</si>
  <si>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</si>
  <si>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</si>
  <si>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</si>
  <si>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</si>
  <si>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</si>
  <si>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</si>
  <si>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</si>
  <si>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</si>
  <si>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</si>
  <si>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</si>
  <si>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</si>
  <si>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</si>
  <si>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</si>
  <si>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</si>
  <si>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</si>
  <si>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</si>
  <si>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</si>
  <si>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</si>
  <si>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</si>
  <si>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</si>
  <si>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</si>
  <si>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</si>
  <si>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</si>
  <si>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</si>
  <si>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</si>
  <si>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</si>
  <si>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</si>
  <si>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</si>
  <si>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</si>
  <si>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</si>
  <si>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</si>
  <si>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</si>
  <si>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</si>
  <si>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</si>
  <si>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</si>
  <si>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</si>
  <si>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</si>
  <si>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</si>
  <si>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</si>
  <si>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</si>
  <si>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</si>
  <si>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</si>
  <si>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</si>
  <si>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</si>
  <si>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</si>
  <si>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</si>
  <si>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</si>
  <si>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</si>
  <si>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</si>
  <si>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</si>
  <si>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</si>
  <si>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</si>
  <si>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</si>
  <si>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</si>
  <si>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</si>
  <si>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</si>
  <si>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</si>
  <si>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</si>
  <si>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</si>
  <si>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</si>
  <si>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</si>
  <si>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</si>
  <si>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</si>
  <si>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</si>
  <si>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</si>
  <si>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</si>
  <si>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</si>
  <si>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</si>
  <si>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</si>
  <si>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</si>
  <si>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</si>
  <si>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</si>
  <si>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</si>
  <si>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</si>
  <si>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</si>
  <si>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</si>
  <si>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</si>
  <si>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</si>
  <si>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</si>
  <si>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</si>
  <si>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</si>
  <si>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</si>
  <si>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</si>
  <si>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</si>
  <si>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</si>
  <si>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</si>
  <si>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</si>
  <si>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</si>
  <si>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</si>
  <si>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</si>
  <si>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</si>
  <si>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</si>
  <si>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</si>
  <si>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</si>
  <si>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</si>
  <si>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</si>
  <si>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</si>
  <si>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</si>
  <si>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</si>
  <si>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</si>
  <si>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</si>
  <si>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</si>
  <si>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</si>
  <si>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</si>
  <si>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</si>
  <si>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</si>
  <si>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</si>
  <si>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</si>
  <si>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</si>
  <si>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</si>
  <si>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</si>
  <si>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</si>
  <si>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</si>
  <si>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</si>
  <si>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</si>
  <si>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</si>
  <si>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</si>
  <si>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</si>
  <si>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</si>
  <si>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</si>
  <si>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</si>
  <si>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</si>
  <si>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</si>
  <si>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</si>
  <si>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</si>
  <si>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</si>
  <si>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</si>
  <si>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</si>
  <si>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</si>
  <si>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</si>
  <si>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</si>
  <si>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</si>
  <si>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</si>
  <si>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</si>
  <si>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</si>
  <si>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</si>
  <si>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</si>
  <si>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</si>
  <si>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</si>
  <si>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</si>
  <si>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</si>
  <si>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</si>
  <si>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</si>
  <si>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</si>
  <si>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</si>
  <si>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</si>
  <si>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</si>
  <si>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</si>
  <si>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</si>
  <si>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</si>
  <si>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</si>
  <si>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</si>
  <si>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</si>
  <si>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</si>
  <si>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</si>
  <si>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</si>
  <si>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</si>
  <si>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</si>
  <si>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</si>
  <si>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</si>
  <si>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</si>
  <si>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</si>
  <si>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</si>
  <si>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</si>
  <si>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</si>
  <si>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</si>
  <si>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</si>
  <si>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</si>
  <si>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</si>
  <si>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</si>
  <si>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</si>
  <si>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</si>
  <si>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</si>
  <si>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</si>
  <si>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</si>
  <si>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</si>
  <si>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</si>
  <si>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</si>
  <si>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</si>
  <si>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</si>
  <si>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</si>
  <si>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</si>
  <si>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</si>
  <si>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</si>
  <si>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</si>
  <si>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</si>
  <si>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</si>
  <si>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</si>
  <si>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</si>
  <si>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</si>
  <si>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</si>
  <si>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</si>
  <si>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</si>
  <si>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</si>
  <si>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</si>
  <si>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</si>
  <si>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</si>
  <si>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</si>
  <si>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</si>
  <si>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</si>
  <si>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</si>
  <si>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</si>
  <si>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</si>
  <si>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</si>
  <si>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</si>
  <si>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</si>
  <si>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</si>
  <si>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</si>
  <si>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</si>
  <si>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</si>
  <si>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</si>
  <si>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</si>
  <si>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</si>
  <si>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</si>
  <si>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</si>
  <si>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</si>
  <si>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</si>
  <si>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</si>
  <si>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</si>
  <si>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</si>
  <si>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</si>
  <si>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</si>
  <si>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</si>
  <si>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</si>
  <si>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</si>
  <si>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</si>
  <si>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</si>
  <si>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</si>
  <si>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</si>
  <si>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</si>
  <si>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</si>
  <si>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</si>
  <si>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</si>
  <si>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</si>
  <si>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</si>
  <si>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</si>
  <si>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</si>
  <si>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</si>
  <si>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</si>
  <si>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</si>
  <si>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</si>
  <si>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</si>
  <si>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</si>
  <si>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</si>
  <si>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</si>
  <si>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</si>
  <si>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</si>
  <si>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</si>
  <si>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</si>
  <si>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</si>
  <si>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</si>
  <si>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</si>
  <si>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</si>
  <si>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</si>
  <si>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</si>
  <si>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</si>
  <si>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</si>
  <si>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</si>
  <si>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</si>
  <si>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</si>
  <si>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</si>
  <si>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</si>
  <si>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</si>
  <si>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</si>
  <si>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</si>
  <si>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</si>
  <si>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</si>
  <si>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</si>
  <si>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</si>
  <si>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</si>
  <si>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</si>
  <si>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</si>
  <si>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</si>
  <si>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</si>
  <si>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</si>
  <si>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</si>
  <si>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</si>
  <si>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</si>
  <si>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</si>
  <si>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</si>
  <si>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</si>
  <si>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</si>
  <si>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</si>
  <si>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</si>
  <si>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</si>
  <si>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</si>
  <si>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</si>
  <si>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</si>
  <si>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</si>
  <si>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</si>
  <si>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</si>
  <si>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</si>
  <si>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</si>
  <si>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</si>
  <si>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</si>
  <si>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</si>
  <si>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</si>
  <si>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</si>
  <si>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</si>
  <si>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</si>
  <si>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</si>
  <si>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</si>
  <si>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</si>
  <si>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</si>
  <si>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</si>
  <si>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</si>
  <si>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</si>
  <si>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</si>
  <si>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</si>
  <si>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</si>
  <si>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</si>
  <si>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</si>
  <si>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</si>
  <si>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</si>
  <si>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</si>
  <si>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</si>
  <si>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</si>
  <si>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</si>
  <si>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</si>
  <si>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</si>
  <si>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</si>
  <si>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</si>
  <si>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</si>
  <si>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</si>
  <si>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</si>
  <si>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</si>
  <si>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</si>
  <si>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</si>
  <si>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</si>
  <si>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</si>
  <si>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</si>
  <si>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</si>
  <si>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</si>
  <si>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</si>
  <si>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</si>
  <si>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</si>
  <si>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</si>
  <si>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</si>
  <si>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</si>
  <si>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</si>
  <si>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</si>
  <si>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</si>
  <si>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</si>
  <si>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</si>
  <si>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</si>
  <si>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</si>
  <si>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</si>
  <si>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</si>
  <si>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</si>
  <si>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</si>
  <si>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</si>
  <si>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</si>
  <si>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</si>
  <si>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</si>
  <si>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</si>
  <si>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</si>
  <si>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</si>
  <si>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</si>
  <si>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</si>
  <si>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</si>
  <si>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</si>
  <si>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</si>
  <si>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</si>
  <si>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</si>
  <si>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</si>
  <si>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</si>
  <si>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</si>
  <si>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</si>
  <si>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</si>
  <si>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</si>
  <si>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</si>
  <si>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</si>
  <si>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</si>
  <si>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</si>
  <si>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</si>
  <si>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</si>
  <si>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</si>
  <si>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</si>
  <si>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</si>
  <si>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</si>
  <si>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</si>
  <si>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</si>
  <si>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</si>
  <si>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</si>
  <si>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</si>
  <si>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</si>
  <si>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</si>
  <si>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</si>
  <si>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</si>
  <si>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</si>
  <si>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</si>
  <si>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</si>
  <si>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</si>
  <si>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</si>
  <si>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</si>
  <si>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</si>
  <si>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</si>
  <si>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</si>
  <si>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</si>
  <si>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</si>
  <si>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</si>
  <si>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</si>
  <si>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</si>
  <si>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</si>
  <si>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</si>
  <si>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</si>
  <si>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</si>
  <si>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</si>
  <si>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</si>
  <si>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</si>
  <si>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</si>
  <si>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</si>
  <si>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</si>
  <si>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</si>
  <si>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</si>
  <si>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</si>
  <si>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</si>
  <si>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</si>
  <si>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</si>
  <si>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</si>
  <si>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</si>
  <si>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</si>
  <si>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</si>
  <si>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</si>
  <si>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</si>
  <si>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</si>
  <si>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</si>
  <si>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</si>
  <si>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</si>
  <si>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</si>
  <si>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</si>
  <si>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</si>
  <si>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</si>
  <si>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</si>
  <si>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</si>
  <si>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</si>
  <si>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</si>
  <si>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</si>
  <si>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</si>
  <si>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</si>
  <si>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</si>
  <si>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</si>
  <si>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</si>
  <si>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</si>
  <si>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</si>
  <si>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</si>
  <si>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</si>
  <si>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</si>
  <si>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</si>
  <si>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</si>
  <si>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</si>
  <si>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</si>
  <si>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</si>
  <si>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</si>
  <si>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</si>
  <si>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</si>
  <si>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</si>
  <si>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</si>
  <si>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</si>
  <si>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</si>
  <si>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</si>
  <si>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</si>
  <si>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</si>
  <si>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</si>
  <si>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</si>
  <si>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</si>
  <si>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</si>
  <si>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</si>
  <si>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</si>
  <si>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</si>
  <si>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</si>
  <si>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</si>
  <si>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</si>
  <si>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</si>
  <si>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</si>
  <si>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</si>
  <si>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</si>
  <si>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</si>
  <si>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</si>
  <si>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</si>
  <si>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</si>
  <si>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</si>
  <si>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</si>
  <si>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</si>
  <si>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</si>
  <si>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</si>
  <si>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</si>
  <si>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</si>
  <si>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</si>
  <si>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</si>
  <si>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</si>
  <si>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</si>
  <si>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</si>
  <si>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</si>
  <si>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</si>
  <si>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</si>
  <si>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</si>
  <si>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</si>
  <si>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</si>
  <si>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</si>
  <si>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</si>
  <si>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</si>
  <si>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</si>
  <si>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</si>
  <si>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</si>
  <si>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</si>
  <si>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</si>
  <si>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</si>
  <si>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</si>
  <si>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</si>
  <si>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</si>
  <si>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</si>
  <si>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</si>
  <si>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</si>
  <si>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</si>
  <si>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</si>
  <si>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</si>
  <si>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</si>
  <si>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</si>
  <si>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</si>
  <si>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</si>
  <si>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</si>
  <si>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</si>
  <si>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</si>
  <si>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</si>
  <si>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</si>
  <si>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</si>
  <si>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</si>
  <si>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</si>
  <si>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</si>
  <si>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</si>
  <si>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</si>
  <si>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</si>
  <si>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</si>
  <si>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</si>
  <si>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</si>
  <si>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</si>
  <si>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</si>
  <si>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</si>
  <si>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</si>
  <si>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</si>
  <si>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</si>
  <si>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</si>
  <si>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</si>
  <si>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</si>
  <si>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</si>
  <si>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</si>
  <si>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</si>
  <si>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</si>
  <si>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</si>
  <si>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</si>
  <si>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</si>
  <si>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</si>
  <si>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</si>
  <si>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</si>
  <si>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</si>
  <si>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</si>
  <si>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</si>
  <si>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</si>
  <si>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</si>
  <si>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</si>
  <si>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</si>
  <si>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</si>
  <si>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</si>
  <si>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</si>
  <si>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</si>
  <si>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</si>
  <si>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</si>
  <si>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</si>
  <si>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</si>
  <si>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</si>
  <si>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</si>
  <si>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</si>
  <si>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</si>
  <si>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</si>
  <si>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</si>
  <si>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</si>
  <si>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</si>
  <si>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</si>
  <si>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</si>
  <si>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</si>
  <si>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</si>
  <si>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</si>
  <si>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</si>
  <si>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</si>
  <si>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</si>
  <si>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</si>
  <si>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</si>
  <si>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</si>
  <si>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</si>
  <si>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</si>
  <si>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</si>
  <si>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</si>
  <si>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</si>
  <si>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</si>
  <si>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</si>
  <si>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</si>
  <si>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</si>
  <si>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</si>
  <si>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</si>
  <si>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</si>
  <si>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</si>
  <si>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</si>
  <si>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</si>
  <si>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</si>
  <si>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</si>
  <si>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</si>
  <si>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</si>
  <si>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</si>
  <si>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</si>
  <si>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</si>
  <si>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</si>
  <si>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</si>
  <si>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</si>
  <si>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</si>
  <si>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</si>
  <si>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</si>
  <si>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</si>
  <si>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</si>
  <si>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</si>
  <si>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</si>
  <si>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</si>
  <si>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</si>
  <si>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</si>
  <si>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</si>
  <si>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</si>
  <si>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</si>
  <si>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</si>
  <si>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</si>
  <si>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</si>
  <si>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</si>
  <si>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</si>
  <si>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</si>
  <si>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</si>
  <si>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</si>
  <si>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</si>
  <si>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</si>
  <si>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</si>
  <si>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</si>
  <si>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</si>
  <si>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</si>
  <si>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</si>
  <si>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</si>
  <si>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</si>
  <si>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</si>
  <si>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</si>
  <si>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</si>
  <si>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</si>
  <si>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</si>
  <si>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</si>
  <si>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</si>
  <si>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</si>
  <si>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</si>
  <si>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</si>
  <si>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</si>
  <si>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</si>
  <si>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</si>
  <si>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</si>
  <si>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</si>
  <si>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</si>
  <si>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</si>
  <si>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</si>
  <si>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</si>
  <si>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</si>
  <si>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</si>
  <si>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</si>
  <si>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</si>
  <si>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</si>
  <si>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</si>
  <si>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</si>
  <si>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</si>
  <si>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</si>
  <si>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</si>
  <si>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</si>
  <si>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</si>
  <si>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</si>
  <si>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</si>
  <si>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</si>
  <si>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</si>
  <si>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</si>
  <si>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</si>
  <si>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</si>
  <si>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</si>
  <si>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</si>
  <si>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</si>
  <si>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</si>
  <si>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</si>
  <si>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</si>
  <si>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</si>
  <si>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</si>
  <si>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</si>
  <si>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</si>
  <si>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</si>
  <si>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</si>
  <si>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</si>
  <si>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</si>
  <si>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</si>
  <si>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</si>
  <si>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</si>
  <si>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</si>
  <si>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</si>
  <si>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</si>
  <si>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</si>
  <si>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</si>
  <si>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</si>
  <si>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</si>
  <si>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</si>
  <si>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</si>
  <si>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</si>
  <si>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</si>
  <si>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</si>
  <si>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</si>
  <si>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</si>
  <si>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</si>
  <si>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</si>
  <si>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</si>
  <si>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</si>
  <si>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</si>
  <si>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</si>
  <si>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</si>
  <si>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</si>
  <si>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</si>
  <si>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</si>
  <si>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</si>
  <si>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</si>
  <si>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</si>
  <si>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</si>
  <si>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</si>
  <si>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</si>
  <si>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</si>
  <si>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</si>
  <si>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</si>
  <si>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</si>
  <si>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</si>
  <si>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</si>
  <si>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</si>
  <si>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</si>
  <si>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</si>
  <si>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</si>
  <si>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</si>
  <si>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</si>
  <si>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</si>
  <si>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</si>
  <si>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</si>
  <si>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</si>
  <si>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</si>
  <si>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</si>
  <si>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</si>
  <si>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</si>
  <si>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</si>
  <si>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</si>
  <si>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</si>
  <si>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</si>
  <si>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</si>
  <si>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</si>
  <si>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</si>
  <si>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</si>
  <si>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</si>
  <si>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</si>
  <si>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</si>
  <si>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</si>
  <si>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</si>
  <si>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</si>
  <si>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</si>
  <si>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</si>
  <si>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</si>
  <si>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</si>
  <si>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</si>
  <si>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</si>
  <si>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</si>
  <si>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</si>
  <si>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</si>
  <si>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</si>
  <si>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</si>
  <si>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</si>
  <si>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</si>
  <si>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</si>
  <si>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</si>
  <si>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</si>
  <si>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</si>
  <si>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</si>
  <si>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</si>
  <si>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</si>
  <si>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</si>
  <si>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</si>
  <si>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</si>
  <si>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</si>
  <si>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</si>
  <si>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</si>
  <si>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</si>
  <si>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</si>
  <si>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</si>
  <si>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</si>
  <si>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</si>
  <si>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</si>
  <si>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</si>
  <si>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</si>
  <si>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</si>
  <si>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</si>
  <si>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</si>
  <si>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</si>
  <si>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</si>
  <si>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</si>
  <si>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</si>
  <si>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</si>
  <si>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</si>
  <si>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</si>
  <si>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</si>
  <si>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</si>
  <si>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</si>
  <si>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</si>
  <si>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</si>
  <si>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</si>
  <si>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</si>
  <si>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</si>
  <si>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</si>
  <si>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</si>
  <si>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</si>
  <si>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</si>
  <si>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</si>
  <si>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</si>
  <si>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</si>
  <si>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</si>
  <si>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</si>
  <si>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</si>
  <si>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</si>
  <si>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</si>
  <si>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</si>
  <si>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</si>
  <si>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</si>
  <si>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</si>
  <si>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</si>
  <si>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</si>
  <si>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</si>
  <si>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</si>
  <si>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</si>
  <si>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</si>
  <si>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</si>
  <si>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</si>
  <si>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</si>
  <si>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</si>
  <si>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</si>
  <si>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</si>
  <si>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</si>
  <si>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</si>
  <si>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</si>
  <si>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</si>
  <si>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</si>
  <si>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</si>
  <si>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</si>
  <si>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</si>
  <si>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</si>
  <si>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</si>
  <si>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</si>
  <si>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</si>
  <si>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</si>
  <si>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</si>
  <si>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</si>
  <si>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</si>
  <si>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</si>
  <si>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</si>
  <si>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</si>
  <si>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</si>
  <si>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</si>
  <si>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</si>
  <si>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</si>
  <si>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</si>
  <si>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</si>
  <si>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</si>
  <si>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</si>
  <si>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</si>
  <si>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</si>
  <si>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</si>
  <si>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</si>
  <si>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</si>
  <si>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</si>
  <si>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</si>
  <si>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</si>
  <si>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</si>
  <si>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</si>
  <si>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</si>
  <si>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</si>
  <si>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</si>
  <si>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</si>
  <si>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</si>
  <si>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</si>
  <si>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</si>
  <si>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</si>
  <si>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</si>
  <si>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</si>
  <si>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</si>
  <si>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</si>
  <si>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</si>
  <si>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</si>
  <si>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</si>
  <si>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</si>
  <si>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</si>
  <si>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</si>
  <si>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</si>
  <si>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</si>
  <si>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</si>
  <si>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</si>
  <si>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</si>
  <si>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</si>
  <si>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</si>
  <si>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</si>
  <si>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</si>
  <si>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</si>
  <si>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</si>
  <si>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</si>
  <si>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</si>
  <si>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</si>
  <si>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</si>
  <si>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</si>
  <si>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</si>
  <si>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</si>
  <si>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</si>
  <si>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</si>
  <si>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</si>
  <si>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</si>
  <si>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</si>
  <si>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</si>
  <si>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</si>
  <si>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</si>
  <si>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</si>
  <si>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</si>
  <si>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</si>
  <si>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</si>
  <si>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</si>
  <si>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</si>
  <si>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</si>
  <si>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</si>
  <si>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</si>
  <si>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</si>
  <si>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</si>
  <si>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</si>
  <si>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</si>
  <si>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</si>
  <si>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</si>
  <si>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</si>
  <si>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</si>
  <si>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</si>
  <si>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</si>
  <si>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</si>
  <si>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</si>
  <si>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</si>
  <si>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</si>
  <si>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</si>
  <si>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</si>
  <si>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</si>
  <si>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</si>
  <si>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</si>
  <si>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</si>
  <si>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</si>
  <si>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</si>
  <si>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</si>
  <si>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</si>
  <si>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</si>
  <si>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</si>
  <si>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</si>
  <si>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</si>
  <si>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</si>
  <si>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</si>
  <si>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</si>
  <si>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</si>
  <si>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</si>
  <si>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</si>
  <si>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</si>
  <si>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</si>
  <si>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</si>
  <si>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</si>
  <si>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</si>
  <si>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</si>
  <si>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</si>
  <si>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</si>
  <si>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</si>
  <si>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</si>
  <si>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</si>
  <si>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</si>
  <si>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</si>
  <si>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</si>
  <si>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</si>
  <si>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</si>
  <si>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</si>
  <si>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</si>
  <si>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</si>
  <si>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</si>
  <si>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</si>
  <si>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</si>
  <si>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</si>
  <si>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</si>
  <si>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</si>
  <si>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</si>
  <si>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</si>
  <si>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</si>
  <si>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</si>
  <si>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</si>
  <si>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</si>
  <si>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</si>
  <si>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</si>
  <si>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</si>
  <si>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</si>
  <si>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</si>
  <si>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</si>
  <si>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</si>
  <si>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</si>
  <si>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</si>
  <si>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</si>
  <si>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</si>
  <si>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</si>
  <si>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</si>
  <si>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</si>
  <si>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</si>
  <si>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</si>
  <si>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</si>
  <si>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</si>
  <si>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</si>
  <si>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</si>
  <si>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</si>
  <si>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</si>
  <si>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</si>
  <si>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</si>
  <si>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</si>
  <si>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</si>
  <si>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</si>
  <si>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</si>
  <si>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</si>
  <si>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</si>
  <si>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</si>
  <si>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</si>
  <si>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</si>
  <si>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</si>
  <si>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</si>
  <si>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</si>
  <si>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</si>
  <si>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</si>
  <si>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</si>
  <si>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</si>
  <si>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</si>
  <si>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</si>
  <si>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</si>
  <si>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</si>
  <si>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</si>
  <si>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</si>
  <si>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</si>
  <si>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</si>
  <si>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</si>
  <si>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</si>
  <si>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</si>
  <si>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</si>
  <si>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</si>
  <si>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</si>
  <si>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</si>
  <si>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</si>
  <si>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</si>
  <si>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</si>
  <si>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</si>
  <si>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</si>
  <si>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</si>
  <si>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</si>
  <si>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</si>
  <si>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</si>
  <si>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</si>
  <si>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</si>
  <si>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</si>
  <si>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</si>
  <si>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</si>
  <si>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</si>
  <si>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</si>
  <si>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</si>
  <si>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</si>
  <si>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</si>
  <si>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</si>
  <si>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</si>
  <si>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</si>
  <si>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</si>
  <si>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</si>
  <si>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</si>
  <si>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</si>
  <si>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</si>
  <si>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</si>
  <si>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</si>
  <si>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</si>
  <si>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</si>
  <si>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</si>
  <si>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</si>
  <si>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</si>
  <si>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</si>
  <si>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</si>
  <si>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</si>
  <si>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</si>
  <si>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</si>
  <si>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</si>
  <si>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</si>
  <si>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</si>
  <si>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</si>
  <si>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</si>
  <si>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</si>
  <si>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</si>
  <si>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</si>
  <si>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</si>
  <si>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</si>
  <si>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</si>
  <si>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</si>
  <si>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</si>
  <si>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</si>
  <si>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</si>
  <si>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</si>
  <si>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</si>
  <si>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</si>
  <si>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</si>
  <si>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</si>
  <si>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</si>
  <si>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</si>
  <si>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</si>
  <si>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</si>
  <si>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</si>
  <si>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</si>
  <si>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</si>
  <si>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</si>
  <si>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</si>
  <si>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</si>
  <si>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</si>
  <si>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</si>
  <si>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</si>
  <si>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</si>
  <si>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</si>
  <si>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</si>
  <si>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</si>
  <si>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</si>
  <si>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</si>
  <si>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</si>
  <si>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</si>
  <si>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</si>
  <si>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</si>
  <si>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</si>
  <si>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</si>
  <si>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</si>
  <si>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</si>
  <si>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</si>
  <si>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</si>
  <si>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</si>
  <si>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</si>
  <si>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</si>
  <si>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</si>
  <si>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</si>
  <si>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</si>
  <si>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</si>
  <si>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</si>
  <si>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</si>
  <si>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</si>
  <si>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</si>
  <si>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</si>
  <si>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</si>
  <si>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</si>
  <si>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</si>
  <si>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</si>
  <si>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</si>
  <si>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</si>
  <si>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</si>
  <si>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</si>
  <si>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</si>
  <si>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</si>
  <si>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</si>
  <si>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</si>
  <si>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</si>
  <si>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</si>
  <si>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</si>
  <si>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</si>
  <si>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</si>
  <si>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</si>
  <si>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</si>
  <si>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</si>
  <si>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</si>
  <si>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</si>
  <si>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</si>
  <si>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</si>
  <si>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</si>
  <si>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</si>
  <si>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</si>
  <si>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</si>
  <si>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</si>
  <si>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</si>
  <si>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</si>
  <si>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</si>
  <si>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</si>
  <si>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</si>
  <si>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</si>
  <si>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</si>
  <si>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</si>
  <si>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</si>
  <si>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</si>
  <si>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</si>
  <si>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</si>
  <si>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</si>
  <si>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</si>
  <si>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</si>
  <si>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</si>
  <si>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</si>
  <si>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</si>
  <si>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</si>
  <si>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</si>
  <si>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</si>
  <si>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</si>
  <si>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</si>
  <si>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</si>
  <si>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</si>
  <si>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</si>
  <si>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</si>
  <si>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</si>
  <si>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</si>
  <si>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</si>
  <si>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</si>
  <si>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</si>
  <si>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</si>
  <si>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</si>
  <si>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</si>
  <si>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</si>
  <si>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</si>
  <si>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</si>
  <si>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</si>
  <si>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</si>
  <si>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</si>
  <si>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</si>
  <si>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</si>
  <si>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</si>
  <si>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</si>
  <si>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</si>
  <si>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</si>
  <si>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</si>
  <si>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</si>
  <si>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</si>
  <si>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</si>
  <si>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</si>
  <si>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</si>
  <si>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</si>
  <si>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</si>
  <si>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</si>
  <si>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</si>
  <si>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</si>
  <si>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</si>
  <si>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</si>
  <si>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</si>
  <si>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</si>
  <si>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</si>
  <si>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</si>
  <si>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</si>
  <si>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</si>
  <si>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</si>
  <si>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</si>
  <si>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</si>
  <si>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</si>
  <si>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</si>
  <si>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</si>
  <si>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</si>
  <si>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</si>
  <si>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</si>
  <si>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</si>
  <si>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</si>
  <si>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</si>
  <si>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</si>
  <si>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</si>
  <si>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</si>
  <si>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</si>
  <si>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</si>
  <si>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</si>
  <si>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</si>
  <si>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</si>
  <si>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</si>
  <si>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</si>
  <si>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</si>
  <si>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</si>
  <si>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</si>
  <si>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</si>
  <si>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</si>
  <si>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</si>
  <si>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</si>
  <si>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</si>
  <si>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</si>
  <si>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</si>
  <si>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</si>
  <si>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</si>
  <si>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</si>
  <si>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</si>
  <si>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</si>
  <si>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</si>
  <si>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</si>
  <si>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</si>
  <si>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</si>
  <si>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</si>
  <si>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</si>
  <si>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</si>
  <si>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</si>
  <si>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</si>
  <si>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</si>
  <si>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</si>
  <si>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</si>
  <si>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</si>
  <si>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</si>
  <si>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</si>
  <si>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</si>
  <si>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</si>
  <si>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</si>
  <si>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</si>
  <si>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</si>
  <si>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</si>
  <si>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</si>
  <si>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</si>
  <si>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</si>
  <si>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</si>
  <si>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</si>
  <si>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</si>
  <si>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</si>
  <si>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</si>
  <si>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</si>
  <si>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</si>
  <si>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</si>
  <si>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</si>
  <si>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</si>
  <si>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</si>
  <si>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</si>
  <si>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</si>
  <si>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</si>
  <si>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</si>
  <si>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</si>
  <si>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</si>
  <si>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</si>
  <si>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</si>
  <si>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</si>
  <si>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</si>
  <si>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</si>
  <si>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</si>
  <si>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</si>
  <si>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</si>
  <si>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</si>
  <si>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</si>
  <si>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</si>
  <si>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</si>
  <si>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</si>
  <si>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</si>
  <si>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</si>
  <si>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</si>
  <si>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</si>
  <si>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</si>
  <si>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</si>
  <si>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</si>
  <si>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</si>
  <si>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</si>
  <si>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</si>
  <si>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</si>
  <si>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</si>
  <si>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</si>
  <si>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</si>
  <si>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</si>
  <si>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</si>
  <si>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</si>
  <si>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</si>
  <si>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</si>
  <si>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</si>
  <si>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</si>
  <si>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</si>
  <si>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</si>
  <si>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</si>
  <si>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</si>
  <si>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</si>
  <si>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</si>
  <si>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</si>
  <si>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</si>
  <si>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</si>
  <si>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</si>
  <si>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</si>
  <si>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</si>
  <si>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</si>
  <si>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</si>
  <si>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</si>
  <si>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</si>
  <si>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</si>
  <si>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</si>
  <si>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</si>
  <si>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</si>
  <si>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</si>
  <si>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</si>
  <si>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</si>
  <si>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</si>
  <si>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</si>
  <si>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</si>
  <si>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</si>
  <si>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</si>
  <si>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</si>
  <si>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</si>
  <si>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</si>
  <si>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</si>
  <si>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</si>
  <si>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</si>
  <si>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</si>
  <si>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</si>
  <si>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</si>
  <si>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</si>
  <si>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</si>
  <si>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</si>
  <si>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</si>
  <si>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</si>
  <si>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</si>
  <si>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</si>
  <si>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</si>
  <si>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</si>
  <si>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</si>
  <si>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</si>
  <si>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</si>
  <si>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</si>
  <si>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</si>
  <si>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</si>
  <si>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</si>
  <si>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</si>
  <si>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</si>
  <si>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</si>
  <si>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</si>
  <si>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</si>
  <si>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</si>
  <si>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</si>
  <si>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</si>
  <si>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</si>
  <si>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</si>
  <si>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</si>
  <si>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</si>
  <si>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</si>
  <si>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</si>
  <si>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</si>
  <si>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</si>
  <si>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</si>
  <si>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</si>
  <si>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</si>
  <si>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</si>
  <si>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</si>
  <si>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</si>
  <si>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</si>
  <si>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</si>
  <si>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</si>
  <si>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</si>
  <si>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</si>
  <si>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</si>
  <si>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</si>
  <si>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</si>
  <si>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</si>
  <si>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</si>
  <si>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</si>
  <si>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</si>
  <si>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</si>
  <si>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</si>
  <si>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</si>
  <si>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</si>
  <si>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</si>
  <si>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</si>
  <si>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</si>
  <si>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</si>
  <si>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</si>
  <si>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</si>
  <si>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</si>
  <si>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</si>
  <si>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</si>
  <si>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</si>
  <si>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</si>
  <si>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</si>
  <si>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</si>
  <si>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</si>
  <si>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</si>
  <si>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</si>
  <si>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</si>
  <si>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</si>
  <si>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</si>
  <si>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</si>
  <si>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</si>
  <si>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</si>
  <si>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</si>
  <si>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</si>
  <si>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</si>
  <si>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</si>
  <si>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</si>
  <si>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</si>
  <si>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</si>
  <si>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</si>
  <si>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</si>
  <si>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</si>
  <si>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</si>
  <si>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</si>
  <si>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</si>
  <si>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</si>
  <si>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</si>
  <si>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</si>
  <si>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</si>
  <si>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</si>
  <si>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</si>
  <si>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</si>
  <si>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</si>
  <si>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</si>
  <si>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</si>
  <si>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</si>
  <si>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</si>
  <si>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</si>
  <si>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</si>
  <si>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</si>
  <si>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</si>
  <si>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</si>
  <si>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</si>
  <si>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</si>
  <si>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</si>
  <si>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</si>
  <si>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</si>
  <si>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</si>
  <si>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</si>
  <si>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</si>
  <si>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</si>
  <si>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</si>
  <si>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</si>
  <si>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</si>
  <si>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</si>
  <si>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</si>
  <si>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</si>
  <si>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</si>
  <si>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</si>
  <si>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</si>
  <si>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</si>
  <si>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</si>
  <si>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</si>
  <si>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</si>
  <si>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</si>
  <si>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</si>
  <si>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</si>
  <si>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</si>
  <si>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</si>
  <si>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</si>
  <si>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</si>
  <si>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</si>
  <si>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</si>
  <si>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</si>
  <si>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</si>
  <si>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</si>
  <si>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</si>
  <si>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</si>
  <si>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</si>
  <si>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</si>
  <si>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</si>
  <si>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</si>
  <si>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</si>
  <si>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</si>
  <si>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</si>
  <si>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</si>
  <si>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</si>
  <si>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</si>
  <si>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</si>
  <si>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</si>
  <si>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</si>
  <si>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</si>
  <si>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</si>
  <si>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</si>
  <si>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</si>
  <si>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</si>
  <si>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</si>
  <si>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</si>
  <si>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</si>
  <si>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</si>
  <si>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</si>
  <si>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</si>
  <si>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</si>
  <si>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</si>
  <si>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</si>
  <si>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</si>
  <si>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</si>
  <si>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</si>
  <si>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</si>
  <si>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</si>
  <si>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</si>
  <si>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</si>
  <si>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</si>
  <si>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</si>
  <si>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</si>
  <si>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</si>
  <si>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</si>
  <si>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</si>
  <si>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</si>
  <si>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</si>
  <si>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</si>
  <si>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</si>
  <si>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</si>
  <si>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</si>
  <si>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</si>
  <si>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</si>
  <si>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</si>
  <si>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</si>
  <si>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</si>
  <si>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</si>
  <si>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</si>
  <si>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</si>
  <si>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</si>
  <si>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</si>
  <si>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</si>
  <si>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</si>
  <si>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</si>
  <si>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</si>
  <si>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</si>
  <si>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</si>
  <si>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</si>
  <si>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</si>
  <si>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</si>
  <si>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</si>
  <si>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</si>
  <si>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</si>
  <si>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</si>
  <si>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</si>
  <si>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</si>
  <si>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</si>
  <si>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</si>
  <si>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</si>
  <si>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</si>
  <si>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</si>
  <si>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</si>
  <si>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</si>
  <si>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</si>
  <si>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</si>
  <si>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</si>
  <si>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</si>
  <si>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</si>
  <si>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</si>
  <si>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</si>
  <si>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</si>
  <si>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</si>
  <si>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</si>
  <si>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</si>
  <si>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</si>
  <si>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</si>
  <si>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</si>
  <si>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</si>
  <si>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</si>
  <si>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</si>
  <si>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</si>
  <si>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</si>
  <si>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</si>
  <si>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</si>
  <si>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</si>
  <si>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</si>
  <si>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</si>
  <si>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</si>
  <si>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</si>
  <si>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</si>
  <si>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</si>
  <si>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</si>
  <si>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</si>
  <si>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</si>
  <si>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</si>
  <si>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</si>
  <si>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</si>
  <si>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</si>
  <si>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</si>
  <si>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</si>
  <si>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</si>
  <si>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</si>
  <si>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</si>
  <si>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</si>
  <si>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</si>
  <si>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</si>
  <si>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</si>
  <si>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</si>
  <si>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</si>
  <si>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</si>
  <si>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</si>
  <si>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</si>
  <si>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</si>
  <si>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</si>
  <si>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</si>
  <si>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</si>
  <si>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</si>
  <si>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</si>
  <si>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</si>
  <si>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</si>
  <si>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</si>
  <si>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</si>
  <si>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</si>
  <si>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</si>
  <si>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</si>
  <si>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</si>
  <si>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</si>
  <si>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</si>
  <si>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</si>
  <si>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</si>
  <si>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</si>
  <si>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</si>
  <si>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</si>
  <si>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</si>
  <si>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</si>
  <si>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</si>
  <si>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</si>
  <si>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</si>
  <si>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</si>
  <si>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</si>
  <si>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</si>
  <si>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</si>
  <si>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</si>
  <si>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</si>
  <si>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</si>
  <si>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</si>
  <si>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</si>
  <si>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</si>
  <si>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</si>
  <si>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</si>
  <si>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</si>
  <si>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</si>
  <si>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</si>
  <si>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</si>
  <si>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</si>
  <si>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</si>
  <si>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</si>
  <si>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</si>
  <si>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</si>
  <si>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</si>
  <si>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</si>
  <si>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</si>
  <si>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</si>
  <si>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</si>
  <si>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</si>
  <si>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</si>
  <si>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</si>
  <si>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</si>
  <si>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</si>
  <si>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</si>
  <si>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</si>
  <si>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</si>
  <si>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</si>
  <si>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</si>
  <si>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</si>
  <si>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</si>
  <si>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</si>
  <si>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</si>
  <si>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</si>
  <si>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</si>
  <si>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</si>
  <si>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</si>
  <si>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</si>
  <si>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</si>
  <si>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</si>
  <si>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</si>
  <si>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</si>
  <si>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</si>
  <si>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</si>
  <si>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</si>
  <si>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</si>
  <si>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</si>
  <si>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</si>
  <si>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</si>
  <si>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</si>
  <si>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</si>
  <si>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</si>
  <si>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</si>
  <si>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</si>
  <si>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</si>
  <si>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</si>
  <si>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</si>
  <si>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</si>
  <si>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</si>
  <si>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</si>
  <si>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</si>
  <si>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</si>
  <si>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</si>
  <si>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</si>
  <si>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</si>
  <si>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</si>
  <si>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</si>
  <si>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</si>
  <si>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</si>
  <si>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</si>
  <si>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</si>
  <si>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</si>
  <si>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</si>
  <si>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</si>
  <si>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</si>
  <si>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</si>
  <si>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</si>
  <si>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</si>
  <si>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</si>
  <si>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</si>
  <si>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</si>
  <si>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</si>
  <si>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</si>
  <si>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</si>
  <si>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</si>
  <si>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</si>
  <si>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</si>
  <si>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</si>
  <si>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</si>
  <si>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</si>
  <si>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</si>
  <si>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</si>
  <si>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</si>
  <si>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</si>
  <si>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</si>
  <si>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</si>
  <si>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</si>
  <si>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</si>
  <si>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</si>
  <si>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</si>
  <si>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</si>
  <si>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</si>
  <si>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</si>
  <si>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</si>
  <si>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</si>
  <si>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</si>
  <si>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</si>
  <si>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</si>
  <si>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</si>
  <si>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</si>
  <si>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</si>
  <si>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</si>
  <si>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</si>
  <si>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</si>
  <si>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</si>
  <si>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</si>
  <si>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</si>
  <si>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</si>
  <si>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</si>
  <si>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</si>
  <si>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</si>
  <si>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</si>
  <si>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</si>
  <si>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</si>
  <si>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</si>
  <si>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</si>
  <si>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</si>
  <si>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</si>
  <si>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</si>
  <si>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</si>
  <si>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</si>
  <si>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</si>
  <si>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</si>
  <si>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</si>
  <si>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</si>
  <si>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</si>
  <si>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</si>
  <si>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</si>
  <si>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</si>
  <si>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</si>
  <si>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</si>
  <si>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</si>
  <si>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</si>
  <si>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</si>
  <si>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</si>
  <si>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</si>
  <si>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</si>
  <si>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</si>
  <si>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</si>
  <si>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</si>
  <si>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</si>
  <si>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</si>
  <si>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</si>
  <si>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</si>
  <si>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</si>
  <si>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</si>
  <si>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</si>
  <si>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</si>
  <si>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</si>
  <si>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</si>
  <si>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</si>
  <si>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</si>
  <si>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</si>
  <si>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</si>
  <si>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</si>
  <si>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</si>
  <si>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</si>
  <si>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</si>
  <si>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</si>
  <si>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</si>
  <si>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</si>
  <si>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</si>
  <si>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</si>
  <si>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</si>
  <si>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</si>
  <si>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</si>
  <si>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</si>
  <si>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</si>
  <si>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</si>
  <si>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</si>
  <si>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</si>
  <si>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</si>
  <si>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</si>
  <si>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</si>
  <si>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</si>
  <si>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</si>
  <si>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</si>
  <si>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</si>
  <si>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</si>
  <si>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</si>
  <si>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</si>
  <si>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</si>
  <si>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</si>
  <si>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</si>
  <si>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</si>
  <si>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</si>
  <si>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</si>
  <si>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</si>
  <si>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</si>
  <si>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</si>
  <si>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</si>
  <si>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</si>
  <si>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</si>
  <si>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</si>
  <si>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</si>
  <si>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</si>
  <si>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</si>
  <si>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</si>
  <si>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</si>
  <si>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</si>
  <si>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</si>
  <si>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</si>
  <si>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</si>
  <si>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</si>
  <si>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</si>
  <si>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</si>
  <si>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</si>
  <si>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</si>
  <si>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</si>
  <si>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</si>
  <si>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</si>
  <si>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</si>
  <si>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</si>
  <si>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</si>
  <si>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</si>
  <si>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</si>
  <si>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</si>
  <si>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</si>
  <si>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</si>
  <si>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</si>
  <si>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</si>
  <si>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</si>
  <si>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</si>
  <si>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</si>
  <si>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</si>
  <si>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</si>
  <si>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</si>
  <si>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</si>
  <si>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</si>
  <si>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</si>
  <si>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</si>
  <si>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</si>
  <si>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</si>
  <si>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</si>
  <si>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</si>
  <si>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</si>
  <si>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</si>
  <si>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</si>
  <si>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</si>
  <si>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</si>
  <si>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</si>
  <si>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</si>
  <si>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</si>
  <si>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</si>
  <si>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</si>
  <si>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</si>
  <si>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</si>
  <si>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</si>
  <si>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</si>
  <si>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</si>
  <si>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</si>
  <si>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</si>
  <si>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</si>
  <si>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</si>
  <si>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</si>
  <si>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</si>
  <si>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</si>
  <si>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</si>
  <si>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</si>
  <si>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</si>
  <si>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</si>
  <si>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</si>
  <si>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</si>
  <si>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</si>
  <si>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</si>
  <si>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</si>
  <si>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</si>
  <si>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</si>
  <si>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</si>
  <si>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</si>
  <si>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</si>
  <si>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</si>
  <si>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</si>
  <si>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</si>
  <si>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</si>
  <si>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</si>
  <si>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</si>
  <si>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</si>
  <si>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</si>
  <si>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</si>
  <si>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</si>
  <si>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</si>
  <si>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</si>
  <si>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</si>
  <si>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</si>
  <si>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</si>
  <si>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</si>
  <si>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</si>
  <si>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</si>
  <si>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</si>
  <si>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</si>
  <si>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</si>
  <si>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</si>
  <si>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</si>
  <si>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</si>
  <si>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</si>
  <si>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</si>
  <si>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</si>
  <si>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</si>
  <si>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</si>
  <si>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</si>
  <si>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</si>
  <si>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</si>
  <si>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</si>
  <si>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</si>
  <si>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</si>
  <si>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</si>
  <si>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</si>
  <si>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</si>
  <si>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</si>
  <si>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</si>
  <si>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</si>
  <si>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</si>
  <si>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</si>
  <si>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</si>
  <si>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</si>
  <si>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</si>
  <si>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</si>
  <si>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</si>
  <si>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</si>
  <si>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</si>
  <si>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</si>
  <si>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</si>
  <si>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</si>
  <si>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</si>
  <si>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</si>
  <si>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</si>
  <si>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</si>
  <si>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</si>
  <si>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</si>
  <si>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</si>
  <si>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</si>
  <si>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</si>
  <si>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</si>
  <si>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</si>
  <si>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</si>
  <si>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</si>
  <si>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</si>
  <si>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</si>
  <si>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</si>
  <si>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</si>
  <si>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</si>
  <si>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</si>
  <si>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</si>
  <si>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</si>
  <si>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</si>
  <si>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</si>
  <si>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</si>
  <si>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</si>
  <si>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</si>
  <si>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</si>
  <si>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</si>
  <si>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</si>
  <si>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</si>
  <si>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</si>
  <si>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</si>
  <si>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</si>
  <si>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</si>
  <si>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</si>
  <si>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</si>
  <si>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</si>
  <si>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</si>
  <si>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</si>
  <si>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</si>
  <si>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</si>
  <si>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</si>
  <si>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</si>
  <si>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</si>
  <si>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</si>
  <si>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</si>
  <si>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</si>
  <si>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</si>
  <si>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</si>
  <si>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</si>
  <si>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</si>
  <si>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</si>
  <si>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</si>
  <si>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</si>
  <si>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</si>
  <si>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</si>
  <si>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</si>
  <si>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</si>
  <si>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</si>
  <si>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</si>
  <si>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</si>
  <si>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</si>
  <si>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</si>
  <si>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</si>
  <si>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</si>
  <si>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</si>
  <si>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</si>
  <si>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</si>
  <si>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</si>
  <si>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</si>
  <si>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</si>
  <si>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</si>
  <si>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</si>
  <si>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</si>
  <si>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</si>
  <si>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</si>
  <si>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</si>
  <si>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</si>
  <si>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</si>
  <si>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</si>
  <si>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</si>
  <si>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</si>
  <si>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</si>
  <si>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</si>
  <si>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</si>
  <si>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</si>
  <si>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</si>
  <si>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</si>
  <si>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</si>
  <si>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</si>
  <si>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</si>
  <si>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</si>
  <si>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</si>
  <si>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</si>
  <si>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</si>
  <si>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</si>
  <si>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</si>
  <si>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</si>
  <si>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</si>
  <si>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</si>
  <si>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</si>
  <si>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</si>
  <si>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</si>
  <si>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</si>
  <si>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</si>
  <si>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</si>
  <si>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</si>
  <si>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</si>
  <si>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</si>
  <si>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</si>
  <si>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</si>
  <si>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</si>
  <si>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</si>
  <si>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</si>
  <si>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</si>
  <si>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</si>
  <si>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</si>
  <si>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</si>
  <si>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</si>
  <si>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</si>
  <si>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</si>
  <si>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</si>
  <si>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</si>
  <si>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</si>
  <si>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</si>
  <si>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</si>
  <si>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</si>
  <si>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</si>
  <si>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</si>
  <si>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</si>
  <si>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</si>
  <si>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</si>
  <si>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</si>
  <si>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</si>
  <si>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</si>
  <si>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</si>
  <si>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</si>
  <si>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</si>
  <si>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</si>
  <si>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</si>
  <si>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</si>
  <si>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</si>
  <si>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</si>
  <si>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</si>
  <si>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</si>
  <si>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</si>
  <si>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</si>
  <si>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</si>
  <si>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</si>
  <si>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</si>
  <si>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</si>
  <si>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</si>
  <si>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</si>
  <si>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</si>
  <si>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</si>
  <si>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</si>
  <si>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</si>
  <si>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</si>
  <si>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</si>
  <si>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</si>
  <si>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</si>
  <si>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</si>
  <si>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</si>
  <si>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</si>
  <si>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</si>
  <si>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</si>
  <si>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</si>
  <si>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</si>
  <si>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</si>
  <si>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</si>
  <si>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</si>
  <si>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</si>
  <si>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</si>
  <si>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</si>
  <si>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</si>
  <si>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</si>
  <si>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</si>
  <si>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</si>
  <si>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</si>
  <si>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</si>
  <si>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</si>
  <si>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</si>
  <si>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</si>
  <si>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</si>
  <si>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</si>
  <si>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</si>
  <si>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</si>
  <si>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</si>
  <si>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</si>
  <si>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</si>
  <si>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</si>
  <si>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</si>
  <si>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</si>
  <si>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</si>
  <si>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</si>
  <si>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</si>
  <si>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</si>
  <si>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</si>
  <si>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</si>
  <si>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</si>
  <si>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</si>
  <si>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</si>
  <si>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</si>
  <si>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</si>
  <si>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</si>
  <si>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</si>
  <si>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</si>
  <si>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</si>
  <si>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</si>
  <si>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</si>
  <si>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</si>
  <si>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</si>
  <si>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</si>
  <si>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</si>
  <si>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</si>
  <si>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</si>
  <si>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</si>
  <si>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</si>
  <si>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</si>
  <si>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</si>
  <si>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</si>
  <si>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</si>
  <si>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</si>
  <si>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</si>
  <si>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</si>
  <si>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</si>
  <si>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</si>
  <si>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</si>
  <si>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</si>
  <si>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</si>
  <si>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</si>
  <si>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</si>
  <si>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</si>
  <si>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</si>
  <si>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</si>
  <si>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</si>
  <si>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</si>
  <si>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</si>
  <si>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</si>
  <si>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</si>
  <si>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</si>
  <si>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</si>
  <si>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</si>
  <si>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</si>
  <si>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</si>
  <si>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</si>
  <si>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</si>
  <si>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</si>
  <si>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</si>
  <si>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</si>
  <si>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</si>
  <si>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</si>
  <si>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</si>
  <si>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</si>
  <si>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</si>
  <si>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</si>
  <si>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</si>
  <si>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</si>
  <si>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</si>
  <si>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</si>
  <si>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</si>
  <si>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</si>
  <si>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</si>
  <si>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</si>
  <si>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</si>
  <si>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</si>
  <si>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</si>
  <si>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</si>
  <si>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</si>
  <si>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</si>
  <si>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</si>
  <si>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</si>
  <si>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</si>
  <si>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</si>
  <si>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</si>
  <si>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</si>
  <si>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</si>
  <si>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</si>
  <si>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</si>
  <si>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</si>
  <si>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</si>
  <si>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</si>
  <si>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</si>
  <si>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</si>
  <si>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</si>
  <si>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</si>
  <si>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</si>
  <si>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</si>
  <si>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</si>
  <si>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</si>
  <si>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</si>
  <si>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</si>
  <si>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</si>
  <si>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</si>
  <si>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</si>
  <si>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</si>
  <si>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</si>
  <si>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</si>
  <si>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</si>
  <si>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</si>
  <si>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</si>
  <si>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</si>
  <si>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</si>
  <si>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</si>
  <si>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</si>
  <si>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</si>
  <si>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</si>
  <si>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</si>
  <si>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</si>
  <si>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</si>
  <si>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</si>
  <si>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</si>
  <si>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</si>
  <si>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</si>
  <si>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</si>
  <si>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</si>
  <si>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</si>
  <si>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</si>
  <si>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</si>
  <si>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</si>
  <si>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</si>
  <si>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</si>
  <si>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</si>
  <si>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</si>
  <si>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</si>
  <si>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</si>
  <si>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</si>
  <si>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</si>
  <si>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</si>
  <si>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</si>
  <si>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</si>
  <si>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</si>
  <si>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</si>
  <si>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</si>
  <si>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</si>
  <si>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</si>
  <si>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</si>
  <si>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</si>
  <si>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</si>
  <si>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</si>
  <si>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</si>
  <si>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</si>
  <si>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</si>
  <si>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</si>
  <si>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</si>
  <si>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</si>
  <si>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</si>
  <si>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</si>
  <si>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</si>
  <si>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</si>
  <si>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</si>
  <si>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</si>
  <si>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</si>
  <si>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</si>
  <si>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</si>
  <si>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</si>
  <si>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</si>
  <si>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</si>
  <si>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</si>
  <si>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</si>
  <si>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</si>
  <si>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</si>
  <si>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</si>
  <si>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</si>
  <si>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</si>
  <si>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</si>
  <si>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</si>
  <si>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</si>
  <si>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</si>
  <si>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</si>
  <si>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</si>
  <si>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</si>
  <si>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</si>
  <si>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</si>
  <si>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</si>
  <si>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</si>
  <si>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</si>
  <si>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</si>
  <si>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</si>
  <si>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</si>
  <si>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</si>
  <si>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</si>
  <si>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</si>
  <si>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</si>
  <si>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</si>
  <si>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</si>
  <si>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</si>
  <si>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</si>
  <si>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</si>
  <si>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</si>
  <si>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</si>
  <si>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</si>
  <si>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</si>
  <si>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</si>
  <si>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</si>
  <si>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</si>
  <si>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</si>
  <si>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</si>
  <si>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</si>
  <si>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</si>
  <si>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</si>
  <si>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</si>
  <si>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</si>
  <si>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</si>
  <si>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</si>
  <si>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</si>
  <si>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</si>
  <si>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</si>
  <si>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</si>
  <si>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</si>
  <si>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</si>
  <si>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</si>
  <si>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</si>
  <si>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</si>
  <si>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</si>
  <si>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</si>
  <si>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</si>
  <si>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</si>
  <si>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</si>
  <si>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</si>
  <si>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</si>
  <si>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</si>
  <si>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</si>
  <si>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</si>
  <si>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</si>
  <si>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</si>
  <si>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</si>
  <si>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</si>
  <si>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</si>
  <si>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</si>
  <si>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</si>
  <si>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</si>
  <si>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</si>
  <si>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</si>
  <si>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</si>
  <si>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</si>
  <si>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</si>
  <si>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</si>
  <si>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</si>
  <si>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</si>
  <si>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</si>
  <si>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</si>
  <si>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</si>
  <si>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</si>
  <si>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</si>
  <si>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</si>
  <si>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</si>
  <si>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</si>
  <si>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</si>
  <si>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</si>
  <si>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</si>
  <si>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</si>
  <si>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</si>
  <si>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</si>
  <si>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</si>
  <si>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</si>
  <si>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</si>
  <si>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</si>
  <si>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</si>
  <si>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</si>
  <si>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</si>
  <si>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</si>
  <si>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</si>
  <si>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</si>
  <si>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</si>
  <si>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</si>
  <si>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</si>
  <si>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</si>
  <si>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</si>
  <si>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</si>
  <si>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</si>
  <si>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</si>
  <si>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</si>
  <si>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</si>
  <si>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</si>
  <si>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</si>
  <si>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</si>
  <si>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</si>
  <si>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</si>
  <si>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</si>
  <si>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</si>
  <si>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</si>
  <si>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</si>
  <si>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</si>
  <si>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</si>
  <si>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</si>
  <si>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</si>
  <si>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</si>
  <si>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</si>
  <si>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</si>
  <si>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</si>
  <si>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</si>
  <si>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</si>
  <si>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</si>
  <si>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</si>
  <si>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</si>
  <si>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</si>
  <si>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</si>
  <si>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</si>
  <si>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</si>
  <si>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</si>
  <si>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</si>
  <si>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</si>
  <si>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</si>
  <si>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</si>
  <si>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</si>
  <si>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</si>
  <si>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</si>
  <si>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</si>
  <si>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</si>
  <si>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</si>
  <si>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</si>
  <si>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</si>
  <si>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</si>
  <si>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</si>
  <si>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</si>
  <si>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</si>
  <si>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</si>
  <si>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</si>
  <si>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</si>
  <si>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</si>
  <si>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</si>
  <si>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</si>
  <si>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</si>
  <si>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</si>
  <si>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</si>
  <si>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</si>
  <si>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</si>
  <si>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</si>
  <si>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</si>
  <si>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</si>
  <si>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</si>
  <si>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</si>
  <si>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</si>
  <si>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</si>
  <si>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</si>
  <si>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</si>
  <si>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</si>
  <si>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</si>
  <si>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</si>
  <si>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</si>
  <si>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</si>
  <si>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</si>
  <si>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</si>
  <si>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</si>
  <si>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</si>
  <si>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</si>
  <si>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</si>
  <si>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</si>
  <si>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</si>
  <si>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</si>
  <si>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</si>
  <si>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</si>
  <si>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</si>
  <si>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</si>
  <si>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</si>
  <si>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</si>
  <si>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</si>
  <si>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</si>
  <si>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</si>
  <si>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</si>
  <si>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</si>
  <si>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</si>
  <si>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</si>
  <si>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</si>
  <si>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</si>
  <si>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</si>
  <si>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</si>
  <si>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</si>
  <si>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</si>
  <si>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</si>
  <si>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</si>
  <si>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</si>
  <si>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</si>
  <si>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</si>
  <si>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</si>
  <si>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</si>
  <si>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</si>
  <si>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</si>
  <si>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</si>
  <si>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</si>
  <si>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</si>
  <si>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</si>
  <si>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</si>
  <si>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</si>
  <si>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</si>
  <si>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</si>
  <si>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</si>
  <si>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</si>
  <si>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</si>
  <si>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</si>
  <si>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</si>
  <si>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</si>
  <si>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</si>
  <si>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</si>
  <si>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</si>
  <si>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</si>
  <si>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</si>
  <si>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</si>
  <si>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</si>
  <si>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</si>
  <si>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</si>
  <si>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</si>
  <si>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</si>
  <si>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</si>
  <si>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</si>
  <si>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</si>
  <si>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</si>
  <si>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</si>
  <si>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</si>
  <si>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</si>
  <si>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</si>
  <si>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</si>
  <si>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</si>
  <si>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</si>
  <si>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</si>
  <si>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</si>
  <si>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</si>
  <si>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</si>
  <si>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</si>
  <si>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</si>
  <si>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</si>
  <si>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</si>
  <si>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</si>
  <si>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</si>
  <si>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</si>
  <si>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</si>
  <si>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</si>
  <si>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</si>
  <si>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</si>
  <si>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</si>
  <si>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</si>
  <si>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</si>
  <si>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</si>
  <si>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</si>
  <si>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</si>
  <si>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</si>
  <si>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</si>
  <si>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</si>
  <si>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</si>
  <si>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</si>
  <si>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</si>
  <si>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</si>
  <si>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</si>
  <si>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</si>
  <si>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</si>
  <si>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</si>
  <si>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</si>
  <si>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</si>
  <si>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</si>
  <si>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</si>
  <si>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</si>
  <si>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</si>
  <si>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</si>
  <si>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</si>
  <si>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</si>
  <si>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</si>
  <si>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</si>
  <si>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</si>
  <si>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</si>
  <si>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</si>
  <si>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</si>
  <si>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</si>
  <si>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</si>
  <si>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</si>
  <si>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</si>
  <si>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</si>
  <si>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</si>
  <si>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</si>
  <si>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</si>
  <si>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</si>
  <si>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</si>
  <si>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</si>
  <si>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</si>
  <si>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</si>
  <si>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</si>
  <si>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</si>
  <si>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</si>
  <si>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</si>
  <si>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</si>
  <si>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</si>
  <si>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</si>
  <si>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</si>
  <si>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</si>
  <si>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</si>
  <si>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</si>
  <si>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</si>
  <si>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</si>
  <si>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</si>
  <si>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</si>
  <si>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</si>
  <si>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</si>
  <si>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</si>
  <si>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</si>
  <si>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</si>
  <si>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</si>
  <si>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</si>
  <si>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</si>
  <si>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</si>
  <si>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</si>
  <si>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</si>
  <si>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</si>
  <si>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</si>
  <si>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</si>
  <si>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</si>
  <si>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</si>
  <si>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</si>
  <si>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</si>
  <si>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</si>
  <si>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</si>
  <si>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</si>
  <si>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</si>
  <si>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</si>
  <si>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</si>
  <si>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</si>
  <si>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</si>
  <si>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</si>
  <si>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</si>
  <si>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</si>
  <si>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</si>
  <si>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</si>
  <si>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</si>
  <si>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</si>
  <si>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</si>
  <si>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</si>
  <si>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</si>
  <si>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</si>
  <si>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</si>
  <si>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</si>
  <si>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</si>
  <si>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</si>
  <si>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</si>
  <si>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</si>
  <si>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</si>
  <si>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</si>
  <si>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</si>
  <si>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</si>
  <si>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</si>
  <si>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</si>
  <si>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</si>
  <si>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</si>
  <si>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</si>
  <si>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</si>
  <si>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</si>
  <si>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</si>
  <si>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</si>
  <si>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</si>
  <si>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</si>
  <si>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</si>
  <si>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</si>
  <si>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</si>
  <si>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</si>
  <si>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</si>
  <si>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</si>
  <si>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</si>
  <si>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</si>
  <si>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</si>
  <si>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</si>
  <si>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</si>
  <si>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</si>
  <si>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</si>
  <si>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</si>
  <si>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</si>
  <si>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</si>
  <si>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</si>
  <si>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</si>
  <si>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</si>
  <si>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</si>
  <si>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</si>
  <si>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</si>
  <si>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</si>
  <si>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</si>
  <si>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</si>
  <si>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</si>
  <si>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</si>
  <si>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</si>
  <si>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</si>
  <si>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</si>
  <si>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</si>
  <si>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</si>
  <si>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</si>
  <si>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</si>
  <si>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</si>
  <si>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</si>
  <si>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</si>
  <si>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</si>
  <si>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</si>
  <si>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</si>
  <si>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</si>
  <si>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</si>
  <si>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</si>
  <si>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</si>
  <si>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</si>
  <si>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</si>
  <si>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</si>
  <si>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</si>
  <si>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</si>
  <si>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</si>
  <si>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</si>
  <si>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</si>
  <si>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</si>
  <si>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</si>
  <si>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</si>
  <si>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</si>
  <si>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</si>
  <si>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</si>
  <si>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</si>
  <si>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</si>
  <si>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</si>
  <si>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</si>
  <si>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</si>
  <si>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</si>
  <si>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</si>
  <si>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</si>
  <si>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</si>
  <si>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</si>
  <si>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</si>
  <si>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</si>
  <si>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</si>
  <si>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</si>
  <si>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</si>
  <si>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</si>
  <si>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</si>
  <si>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</si>
  <si>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</si>
  <si>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</si>
  <si>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</si>
  <si>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</si>
  <si>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</si>
  <si>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</si>
  <si>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</si>
  <si>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</si>
  <si>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</si>
  <si>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</si>
  <si>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</si>
  <si>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</si>
  <si>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</si>
  <si>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</si>
  <si>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</si>
  <si>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</si>
  <si>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</si>
  <si>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</si>
  <si>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</si>
  <si>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</si>
  <si>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</si>
  <si>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</si>
  <si>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</si>
  <si>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</si>
  <si>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</si>
  <si>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</si>
  <si>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</si>
  <si>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</si>
  <si>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</si>
  <si>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</si>
  <si>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</si>
  <si>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</si>
  <si>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</si>
  <si>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</si>
  <si>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</si>
  <si>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</si>
  <si>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</si>
  <si>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</si>
  <si>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</si>
  <si>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</si>
  <si>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</si>
  <si>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</si>
  <si>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</si>
  <si>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</si>
  <si>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</si>
  <si>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</si>
  <si>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</si>
  <si>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</si>
  <si>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</si>
  <si>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</si>
  <si>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</si>
  <si>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</si>
  <si>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</si>
  <si>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</si>
  <si>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</si>
  <si>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</si>
  <si>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</si>
  <si>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</si>
  <si>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</si>
  <si>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</si>
  <si>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</si>
  <si>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</si>
  <si>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</si>
  <si>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</si>
  <si>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</si>
  <si>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</si>
  <si>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</si>
  <si>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</si>
  <si>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</si>
  <si>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</si>
  <si>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</si>
  <si>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</si>
  <si>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</si>
  <si>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</si>
  <si>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</si>
  <si>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</si>
  <si>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</si>
  <si>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</si>
  <si>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</si>
  <si>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</si>
  <si>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</si>
  <si>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</si>
  <si>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</si>
  <si>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</si>
  <si>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</si>
  <si>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</si>
  <si>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</si>
  <si>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</si>
  <si>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</si>
  <si>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</si>
  <si>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</si>
  <si>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</si>
  <si>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</si>
  <si>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</si>
  <si>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</si>
  <si>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</si>
  <si>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</si>
  <si>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</si>
  <si>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</si>
  <si>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</si>
  <si>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</si>
  <si>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</si>
  <si>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</si>
  <si>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</si>
  <si>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</si>
  <si>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</si>
  <si>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</si>
  <si>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</si>
  <si>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</si>
  <si>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</si>
  <si>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</si>
  <si>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</si>
  <si>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</si>
  <si>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</si>
  <si>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</si>
  <si>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</si>
  <si>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</si>
  <si>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</si>
  <si>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</si>
  <si>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</si>
  <si>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</si>
  <si>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</si>
  <si>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</si>
  <si>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</si>
  <si>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</si>
  <si>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</si>
  <si>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</si>
  <si>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</si>
  <si>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</si>
  <si>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</si>
  <si>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</si>
  <si>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</si>
  <si>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</si>
  <si>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</si>
  <si>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</si>
  <si>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</si>
  <si>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</si>
  <si>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</si>
  <si>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</si>
  <si>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</si>
  <si>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</si>
  <si>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</si>
  <si>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</si>
  <si>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</si>
  <si>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</si>
  <si>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</si>
  <si>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</si>
  <si>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</si>
  <si>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</si>
  <si>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</si>
  <si>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</si>
  <si>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</si>
  <si>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</si>
  <si>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</si>
  <si>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</si>
  <si>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</si>
  <si>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</si>
  <si>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</si>
  <si>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</si>
  <si>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</si>
  <si>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</si>
  <si>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</si>
  <si>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</si>
  <si>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</si>
  <si>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</si>
  <si>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</si>
  <si>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</si>
  <si>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</si>
  <si>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</si>
  <si>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</si>
  <si>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</si>
  <si>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</si>
  <si>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</si>
  <si>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</si>
  <si>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</si>
  <si>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</si>
  <si>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</si>
  <si>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</si>
  <si>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</si>
  <si>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</si>
  <si>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</si>
  <si>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</si>
  <si>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</si>
  <si>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</si>
  <si>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</si>
  <si>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</si>
  <si>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</si>
  <si>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</si>
  <si>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</si>
  <si>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</si>
  <si>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</si>
  <si>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</si>
  <si>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</si>
  <si>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</si>
  <si>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</si>
  <si>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</si>
  <si>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</si>
  <si>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</si>
  <si>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</si>
  <si>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</si>
  <si>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</si>
  <si>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</si>
  <si>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</si>
  <si>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</si>
  <si>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</si>
  <si>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</si>
  <si>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</si>
  <si>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</si>
  <si>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</si>
  <si>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</si>
  <si>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</si>
  <si>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</si>
  <si>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</si>
  <si>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</si>
  <si>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</si>
  <si>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</si>
  <si>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</si>
  <si>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</si>
  <si>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</si>
  <si>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</si>
  <si>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</si>
  <si>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</si>
  <si>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</si>
  <si>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</si>
  <si>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</si>
  <si>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</si>
  <si>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</si>
  <si>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</si>
  <si>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</si>
  <si>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</si>
  <si>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</si>
  <si>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</si>
  <si>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</si>
  <si>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</si>
  <si>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</si>
  <si>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</si>
  <si>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</si>
  <si>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</si>
  <si>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</si>
  <si>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</si>
  <si>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</si>
  <si>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</si>
  <si>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</si>
  <si>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</si>
  <si>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</si>
  <si>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</si>
  <si>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</si>
  <si>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</si>
  <si>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</si>
  <si>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</si>
  <si>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</si>
  <si>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</si>
  <si>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</si>
  <si>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</si>
  <si>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</si>
  <si>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</si>
  <si>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</si>
  <si>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</si>
  <si>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</si>
  <si>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</si>
  <si>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</si>
  <si>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</si>
  <si>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</si>
  <si>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</si>
  <si>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</si>
  <si>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</si>
  <si>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</si>
  <si>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</si>
  <si>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</si>
  <si>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</si>
  <si>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</si>
  <si>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</si>
  <si>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</si>
  <si>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</si>
  <si>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</si>
  <si>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</si>
  <si>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</si>
  <si>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</si>
  <si>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</si>
  <si>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</si>
  <si>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</si>
  <si>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</si>
  <si>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</si>
  <si>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</si>
  <si>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</si>
  <si>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</si>
  <si>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</si>
  <si>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</si>
  <si>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</si>
  <si>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</si>
  <si>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</si>
  <si>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</si>
  <si>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</si>
  <si>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</si>
  <si>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</si>
  <si>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</si>
  <si>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</si>
  <si>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</si>
  <si>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</si>
  <si>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</si>
  <si>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</si>
  <si>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</si>
  <si>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</si>
  <si>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</si>
  <si>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</si>
  <si>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</si>
  <si>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</si>
  <si>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</si>
  <si>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</si>
  <si>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</si>
  <si>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</si>
  <si>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</si>
  <si>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</si>
  <si>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</si>
  <si>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</si>
  <si>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</si>
  <si>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</si>
  <si>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</si>
  <si>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</si>
  <si>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</si>
  <si>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</si>
  <si>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</si>
  <si>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</si>
  <si>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</si>
  <si>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</si>
  <si>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</si>
  <si>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</si>
  <si>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</si>
  <si>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</si>
  <si>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</si>
  <si>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</si>
  <si>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</si>
  <si>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</si>
  <si>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</si>
  <si>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</si>
  <si>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</si>
  <si>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</si>
  <si>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</si>
  <si>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</si>
  <si>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</si>
  <si>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</si>
  <si>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</si>
  <si>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</si>
  <si>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</si>
  <si>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</si>
  <si>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</si>
  <si>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</si>
  <si>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</si>
  <si>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</si>
  <si>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</si>
  <si>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</si>
  <si>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</si>
  <si>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</si>
  <si>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</si>
  <si>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</si>
  <si>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</si>
  <si>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</si>
  <si>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</si>
  <si>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</si>
  <si>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</si>
  <si>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</si>
  <si>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</si>
  <si>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</si>
  <si>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</si>
  <si>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</si>
  <si>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</si>
  <si>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</si>
  <si>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</si>
  <si>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</si>
  <si>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</si>
  <si>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</si>
  <si>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</si>
  <si>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</si>
  <si>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</si>
  <si>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</si>
  <si>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</si>
  <si>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</si>
  <si>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</si>
  <si>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</si>
  <si>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</si>
  <si>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</si>
  <si>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</si>
  <si>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</si>
  <si>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</si>
  <si>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</si>
  <si>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</si>
  <si>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</si>
  <si>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</si>
  <si>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</si>
  <si>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</si>
  <si>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</si>
  <si>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</si>
  <si>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</si>
  <si>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</si>
  <si>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</si>
  <si>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</si>
  <si>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</si>
  <si>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</si>
  <si>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</si>
  <si>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</si>
  <si>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</si>
  <si>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</si>
  <si>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</si>
  <si>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</si>
  <si>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</si>
  <si>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</si>
  <si>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</si>
  <si>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</si>
  <si>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</si>
  <si>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</si>
  <si>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</si>
  <si>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</si>
  <si>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</si>
  <si>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</si>
  <si>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</si>
  <si>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</si>
  <si>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</si>
  <si>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</si>
  <si>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</si>
  <si>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</si>
  <si>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</si>
  <si>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</si>
  <si>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</si>
  <si>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</si>
  <si>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</si>
  <si>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</si>
  <si>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</si>
  <si>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</si>
  <si>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</si>
  <si>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</si>
  <si>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</si>
  <si>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</si>
  <si>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</si>
  <si>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</si>
  <si>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</si>
  <si>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</si>
  <si>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</si>
  <si>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</si>
  <si>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</si>
  <si>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</si>
  <si>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</si>
  <si>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</si>
  <si>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</si>
  <si>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</si>
  <si>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</si>
  <si>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</si>
  <si>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</si>
  <si>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</si>
  <si>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</si>
  <si>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</si>
  <si>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</si>
  <si>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</si>
  <si>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</si>
  <si>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</si>
  <si>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</si>
  <si>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</si>
  <si>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</si>
  <si>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</si>
  <si>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</si>
  <si>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</si>
  <si>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</si>
  <si>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</si>
  <si>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</si>
  <si>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</si>
  <si>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</si>
  <si>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</si>
  <si>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</si>
  <si>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</si>
  <si>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</si>
  <si>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</si>
  <si>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</si>
  <si>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</si>
  <si>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</si>
  <si>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</si>
  <si>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</si>
  <si>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</si>
  <si>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</si>
  <si>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</si>
  <si>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</si>
  <si>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</si>
  <si>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</si>
  <si>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</si>
  <si>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</si>
  <si>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</si>
  <si>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</si>
  <si>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</si>
  <si>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</si>
  <si>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</si>
  <si>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</si>
  <si>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</si>
  <si>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</si>
  <si>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</si>
  <si>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</si>
  <si>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</si>
  <si>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</si>
  <si>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</si>
  <si>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</si>
  <si>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</si>
  <si>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</si>
  <si>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</si>
  <si>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</si>
  <si>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</si>
  <si>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</si>
  <si>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</si>
  <si>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</si>
  <si>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</si>
  <si>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</si>
  <si>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</si>
  <si>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</si>
  <si>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</si>
  <si>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</si>
  <si>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</si>
  <si>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</si>
  <si>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</si>
  <si>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</si>
  <si>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</si>
  <si>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</si>
  <si>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</si>
  <si>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</si>
  <si>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</si>
  <si>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</si>
  <si>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</si>
  <si>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</si>
  <si>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</si>
  <si>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</si>
  <si>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</si>
  <si>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</si>
  <si>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</si>
  <si>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</si>
  <si>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</si>
  <si>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</si>
  <si>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</si>
  <si>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</si>
  <si>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</si>
  <si>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</si>
  <si>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</si>
  <si>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</si>
  <si>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</si>
  <si>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</si>
  <si>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</si>
  <si>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</si>
  <si>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</si>
  <si>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</si>
  <si>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</si>
  <si>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</si>
  <si>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</si>
  <si>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</si>
  <si>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</si>
  <si>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</si>
  <si>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</si>
  <si>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</si>
  <si>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</si>
  <si>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</si>
  <si>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</si>
  <si>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</si>
  <si>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</si>
  <si>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</si>
  <si>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</si>
  <si>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</si>
  <si>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</si>
  <si>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</si>
  <si>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</si>
  <si>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</si>
  <si>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</si>
  <si>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</si>
  <si>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</si>
  <si>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</si>
  <si>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</si>
  <si>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</si>
  <si>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</si>
  <si>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</si>
  <si>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</si>
  <si>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</si>
  <si>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</si>
  <si>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</si>
  <si>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</si>
  <si>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</si>
  <si>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</si>
  <si>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</si>
  <si>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</si>
  <si>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</si>
  <si>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</si>
  <si>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</si>
  <si>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</si>
  <si>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</si>
  <si>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</si>
  <si>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</si>
  <si>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</si>
  <si>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</si>
  <si>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</si>
  <si>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</si>
  <si>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</si>
  <si>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</si>
  <si>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</si>
  <si>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</si>
  <si>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</si>
  <si>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</si>
  <si>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</si>
  <si>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</si>
  <si>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</si>
  <si>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</si>
  <si>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</si>
  <si>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</si>
  <si>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</si>
  <si>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</si>
  <si>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</si>
  <si>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</si>
  <si>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</si>
  <si>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</si>
  <si>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</si>
  <si>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</si>
  <si>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</si>
  <si>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</si>
  <si>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</si>
  <si>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</si>
  <si>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</si>
  <si>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</si>
  <si>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</si>
  <si>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</si>
  <si>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</si>
  <si>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</si>
  <si>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</si>
  <si>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</si>
  <si>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</si>
  <si>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</si>
  <si>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</si>
  <si>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</si>
  <si>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</si>
  <si>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</si>
  <si>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</si>
  <si>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</si>
  <si>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</si>
  <si>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</si>
  <si>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</si>
  <si>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</si>
  <si>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</si>
  <si>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</si>
  <si>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</si>
  <si>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</si>
  <si>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</si>
  <si>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</si>
  <si>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</si>
  <si>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</si>
  <si>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</si>
  <si>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</si>
  <si>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</si>
  <si>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</si>
  <si>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</si>
  <si>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</si>
  <si>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</si>
  <si>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</si>
  <si>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</si>
  <si>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</si>
  <si>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</si>
  <si>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</si>
  <si>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</si>
  <si>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</si>
  <si>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</si>
  <si>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</si>
  <si>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</si>
  <si>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</si>
  <si>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</si>
  <si>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</si>
  <si>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</si>
  <si>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</si>
  <si>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</si>
  <si>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</si>
  <si>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</si>
  <si>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</si>
  <si>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</si>
  <si>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</si>
  <si>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</si>
  <si>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</si>
  <si>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</si>
  <si>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</si>
  <si>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</si>
  <si>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</si>
  <si>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</si>
  <si>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</si>
  <si>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</si>
  <si>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</si>
  <si>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</si>
  <si>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</si>
  <si>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</si>
  <si>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</si>
  <si>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</si>
  <si>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</si>
  <si>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</si>
  <si>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</si>
  <si>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</si>
  <si>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</si>
  <si>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</si>
  <si>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</si>
  <si>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</si>
  <si>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</si>
  <si>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</si>
  <si>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</si>
  <si>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</si>
  <si>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</si>
  <si>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</si>
  <si>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</si>
  <si>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</si>
  <si>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</si>
  <si>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</si>
  <si>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</si>
  <si>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</si>
  <si>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</si>
  <si>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</si>
  <si>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</si>
  <si>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</si>
  <si>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</si>
  <si>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</si>
  <si>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</si>
  <si>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</si>
  <si>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</si>
  <si>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</si>
  <si>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</si>
  <si>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</si>
  <si>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</si>
  <si>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</si>
  <si>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</si>
  <si>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</si>
  <si>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</si>
  <si>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</si>
  <si>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</si>
  <si>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</si>
  <si>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</si>
  <si>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</si>
  <si>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</si>
  <si>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</si>
  <si>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</si>
  <si>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</si>
  <si>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</si>
  <si>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</si>
  <si>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</si>
  <si>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</si>
  <si>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</si>
  <si>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</si>
  <si>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</si>
  <si>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</si>
  <si>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</si>
  <si>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</si>
  <si>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</si>
  <si>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</si>
  <si>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</si>
  <si>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</si>
  <si>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</si>
  <si>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</si>
  <si>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</si>
  <si>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</si>
  <si>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</si>
  <si>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</si>
  <si>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</si>
  <si>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</si>
  <si>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</si>
  <si>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</si>
  <si>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</si>
  <si>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</si>
  <si>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</si>
  <si>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</si>
  <si>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</si>
  <si>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</si>
  <si>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</si>
  <si>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</si>
  <si>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</si>
  <si>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</si>
  <si>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</si>
  <si>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</si>
  <si>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</si>
  <si>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</si>
  <si>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</si>
  <si>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</si>
  <si>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</si>
  <si>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</si>
  <si>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</si>
  <si>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</si>
  <si>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</si>
  <si>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</si>
  <si>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</si>
  <si>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</si>
  <si>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</si>
  <si>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</si>
  <si>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</si>
  <si>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</si>
  <si>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</si>
  <si>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</si>
  <si>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</si>
  <si>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</si>
  <si>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</si>
  <si>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</si>
  <si>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</si>
  <si>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</si>
  <si>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</si>
  <si>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</si>
  <si>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</si>
  <si>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</si>
  <si>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</si>
  <si>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</si>
  <si>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</si>
  <si>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</si>
  <si>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</si>
  <si>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</si>
  <si>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</si>
  <si>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</si>
  <si>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</si>
  <si>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</si>
  <si>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</si>
  <si>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</si>
  <si>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</si>
  <si>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</si>
  <si>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</si>
  <si>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</si>
  <si>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</si>
  <si>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</si>
  <si>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</si>
  <si>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</si>
  <si>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</si>
  <si>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</si>
  <si>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</si>
  <si>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</si>
  <si>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</si>
  <si>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</si>
  <si>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</si>
  <si>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</si>
  <si>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</si>
  <si>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</si>
  <si>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</si>
  <si>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</si>
  <si>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</si>
  <si>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</si>
  <si>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</si>
  <si>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</si>
  <si>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</si>
  <si>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</si>
  <si>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</si>
  <si>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</si>
  <si>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</si>
  <si>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</si>
  <si>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</si>
  <si>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</si>
  <si>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</si>
  <si>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</si>
  <si>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</si>
  <si>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</si>
  <si>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</si>
  <si>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</si>
  <si>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</si>
  <si>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</si>
  <si>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</si>
  <si>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</si>
  <si>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</si>
  <si>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</si>
  <si>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</si>
  <si>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</si>
  <si>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</si>
  <si>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</si>
  <si>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</si>
  <si>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</si>
  <si>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</si>
  <si>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</si>
  <si>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</si>
  <si>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</si>
  <si>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</si>
  <si>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</si>
  <si>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</si>
  <si>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</si>
  <si>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</si>
  <si>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</si>
  <si>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</si>
  <si>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</si>
  <si>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</si>
  <si>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</si>
  <si>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</si>
  <si>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</si>
  <si>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</si>
  <si>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</si>
  <si>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</si>
  <si>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</si>
  <si>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</si>
  <si>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</si>
  <si>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</si>
  <si>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</si>
  <si>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</si>
  <si>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</si>
  <si>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</si>
  <si>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</si>
  <si>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</si>
  <si>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</si>
  <si>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</si>
  <si>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</si>
  <si>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</si>
  <si>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</si>
  <si>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</si>
  <si>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</si>
  <si>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</si>
  <si>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</si>
  <si>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</si>
  <si>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</si>
  <si>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</si>
  <si>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</si>
  <si>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</si>
  <si>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</si>
  <si>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</si>
  <si>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</si>
  <si>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</si>
  <si>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</si>
  <si>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</si>
  <si>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</si>
  <si>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</si>
  <si>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</si>
  <si>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</si>
  <si>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</si>
  <si>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</si>
  <si>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</si>
  <si>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</si>
  <si>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</si>
  <si>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</si>
  <si>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</si>
  <si>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</si>
  <si>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</si>
  <si>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</si>
  <si>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</si>
  <si>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</si>
  <si>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</si>
  <si>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</si>
  <si>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</si>
  <si>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</si>
  <si>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</si>
  <si>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</si>
  <si>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</si>
  <si>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</si>
  <si>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</si>
  <si>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</si>
  <si>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</si>
  <si>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</si>
  <si>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</si>
  <si>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</si>
  <si>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</si>
  <si>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</si>
  <si>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</si>
  <si>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</si>
  <si>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</si>
  <si>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</si>
  <si>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</si>
  <si>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</si>
  <si>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</si>
  <si>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</si>
  <si>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</si>
  <si>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</si>
  <si>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</si>
  <si>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</si>
  <si>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</si>
  <si>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</si>
  <si>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</si>
  <si>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</si>
  <si>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</si>
  <si>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</si>
  <si>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</si>
  <si>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</si>
  <si>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</si>
  <si>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</si>
  <si>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</si>
  <si>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</si>
  <si>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</si>
  <si>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</si>
  <si>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</si>
  <si>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</si>
  <si>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</si>
  <si>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</si>
  <si>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</si>
  <si>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</si>
  <si>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</si>
  <si>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</si>
  <si>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</si>
  <si>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</si>
  <si>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</si>
  <si>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</si>
  <si>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</si>
  <si>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</si>
  <si>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</si>
  <si>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</si>
  <si>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</si>
  <si>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</si>
  <si>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</si>
  <si>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</si>
  <si>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</si>
  <si>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</si>
  <si>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</si>
  <si>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</si>
  <si>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</si>
  <si>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</si>
  <si>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</si>
  <si>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</si>
  <si>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</si>
  <si>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</si>
  <si>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</si>
  <si>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</si>
  <si>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</si>
  <si>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</si>
  <si>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</si>
  <si>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</si>
  <si>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</si>
  <si>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</si>
  <si>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</si>
  <si>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</si>
  <si>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</si>
  <si>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</si>
  <si>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</si>
  <si>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</si>
  <si>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</si>
  <si>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</si>
  <si>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</si>
  <si>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</si>
  <si>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</si>
  <si>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</si>
  <si>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</si>
  <si>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</si>
  <si>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</si>
  <si>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</si>
  <si>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</si>
  <si>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</si>
  <si>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</si>
  <si>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</si>
  <si>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</si>
  <si>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</si>
  <si>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</si>
  <si>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</si>
  <si>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</si>
  <si>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</si>
  <si>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</si>
  <si>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</si>
  <si>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</si>
  <si>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</si>
  <si>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</si>
  <si>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</si>
  <si>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</si>
  <si>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</si>
  <si>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</si>
  <si>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</si>
  <si>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</si>
  <si>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</si>
  <si>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</si>
  <si>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</si>
  <si>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</si>
  <si>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</si>
  <si>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</si>
  <si>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</si>
  <si>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</si>
  <si>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</si>
  <si>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</si>
  <si>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</si>
  <si>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</si>
  <si>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</si>
  <si>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</si>
  <si>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</si>
  <si>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</si>
  <si>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</si>
  <si>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</si>
  <si>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</si>
  <si>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</si>
  <si>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</si>
  <si>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</si>
  <si>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</si>
  <si>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</si>
  <si>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</si>
  <si>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</si>
  <si>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</si>
  <si>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</si>
  <si>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</si>
  <si>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</si>
  <si>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</si>
  <si>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</si>
  <si>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</si>
  <si>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</si>
  <si>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</si>
  <si>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</si>
  <si>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</si>
  <si>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</si>
  <si>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</si>
  <si>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</si>
  <si>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</si>
  <si>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</si>
  <si>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</si>
  <si>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</si>
  <si>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</si>
  <si>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</si>
  <si>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</si>
  <si>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</si>
  <si>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</si>
  <si>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</si>
  <si>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</si>
  <si>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</si>
  <si>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</si>
  <si>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</si>
  <si>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</si>
  <si>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</si>
  <si>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</si>
  <si>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</si>
  <si>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</si>
  <si>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</si>
  <si>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</si>
  <si>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</si>
  <si>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</si>
  <si>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</si>
  <si>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</si>
  <si>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</si>
  <si>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</si>
  <si>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</si>
  <si>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</si>
  <si>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</si>
  <si>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</si>
  <si>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</si>
  <si>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</si>
  <si>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</si>
  <si>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</si>
  <si>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</si>
  <si>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</si>
  <si>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</si>
  <si>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</si>
  <si>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</si>
  <si>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</si>
  <si>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</si>
  <si>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</si>
  <si>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</si>
  <si>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</si>
  <si>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</si>
  <si>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</si>
  <si>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</si>
  <si>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</si>
  <si>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</si>
  <si>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</si>
  <si>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</si>
  <si>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</si>
  <si>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</si>
  <si>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</si>
  <si>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</si>
  <si>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</si>
  <si>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</si>
  <si>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</si>
  <si>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</si>
  <si>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</si>
  <si>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</si>
  <si>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</si>
  <si>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</si>
  <si>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</si>
  <si>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</si>
  <si>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</si>
  <si>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</si>
  <si>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</si>
  <si>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</si>
  <si>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</si>
  <si>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</si>
  <si>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</si>
  <si>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</si>
  <si>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</si>
  <si>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</si>
  <si>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</si>
  <si>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</si>
  <si>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</si>
  <si>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</si>
  <si>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</si>
  <si>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</si>
  <si>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</si>
  <si>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</si>
  <si>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</si>
  <si>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</si>
  <si>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</si>
  <si>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</si>
  <si>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</si>
  <si>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</si>
  <si>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</si>
  <si>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</si>
  <si>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</si>
  <si>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</si>
  <si>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</si>
  <si>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</si>
  <si>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</si>
  <si>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</si>
  <si>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</si>
  <si>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</si>
  <si>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</si>
  <si>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</si>
  <si>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</si>
  <si>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</si>
  <si>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</si>
  <si>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</si>
  <si>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</si>
  <si>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</si>
  <si>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</si>
  <si>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</si>
  <si>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</si>
  <si>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</si>
  <si>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</si>
  <si>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</si>
  <si>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</si>
  <si>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</si>
  <si>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</si>
  <si>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</si>
  <si>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</si>
  <si>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</si>
  <si>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</si>
  <si>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</si>
  <si>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</si>
  <si>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</si>
  <si>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</si>
  <si>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</si>
  <si>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</si>
  <si>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</si>
  <si>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</si>
  <si>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</si>
  <si>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</si>
  <si>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</si>
  <si>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</si>
  <si>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</si>
  <si>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</si>
  <si>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</si>
  <si>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</si>
  <si>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</si>
  <si>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</si>
  <si>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</si>
  <si>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</si>
  <si>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</si>
  <si>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</si>
  <si>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</si>
  <si>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</si>
  <si>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</si>
  <si>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</si>
  <si>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</si>
  <si>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</si>
  <si>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</si>
  <si>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</si>
  <si>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</si>
  <si>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</si>
  <si>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</si>
  <si>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</si>
  <si>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</si>
  <si>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</si>
  <si>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</si>
  <si>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</si>
  <si>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</si>
  <si>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</si>
  <si>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</si>
  <si>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</si>
  <si>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</si>
  <si>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</si>
  <si>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</si>
  <si>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</si>
  <si>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</si>
  <si>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</si>
  <si>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</si>
  <si>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</si>
  <si>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</si>
  <si>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</si>
  <si>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</si>
  <si>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</si>
  <si>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</si>
  <si>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</si>
  <si>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</si>
  <si>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</si>
  <si>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</si>
  <si>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</si>
  <si>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</si>
  <si>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</si>
  <si>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</si>
  <si>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</si>
  <si>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</si>
  <si>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</si>
  <si>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</si>
  <si>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</si>
  <si>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</si>
  <si>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</si>
  <si>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</si>
  <si>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</si>
  <si>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</si>
  <si>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</si>
  <si>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</si>
  <si>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</si>
  <si>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</si>
  <si>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</si>
  <si>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</si>
  <si>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</si>
  <si>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</si>
  <si>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</si>
  <si>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</si>
  <si>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</si>
  <si>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</si>
  <si>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</si>
  <si>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</si>
  <si>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</si>
  <si>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</si>
  <si>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</si>
  <si>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</si>
  <si>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</si>
  <si>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</si>
  <si>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</si>
  <si>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</si>
  <si>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</si>
  <si>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</si>
  <si>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</si>
  <si>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</si>
  <si>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</si>
  <si>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</si>
  <si>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</si>
  <si>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</si>
  <si>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</si>
  <si>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</si>
  <si>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</si>
  <si>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</si>
  <si>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</si>
  <si>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</si>
  <si>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</si>
  <si>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</si>
  <si>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</si>
  <si>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</si>
  <si>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</si>
  <si>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</si>
  <si>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</si>
  <si>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</si>
  <si>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</si>
  <si>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</si>
  <si>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</si>
  <si>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</si>
  <si>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</si>
  <si>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</si>
  <si>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</si>
  <si>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</si>
  <si>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</si>
  <si>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</si>
  <si>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</si>
  <si>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</si>
  <si>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</si>
  <si>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</si>
  <si>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</si>
  <si>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</si>
  <si>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</si>
  <si>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</si>
  <si>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</si>
  <si>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</si>
  <si>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</si>
  <si>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</si>
  <si>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</si>
  <si>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</si>
  <si>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</si>
  <si>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</si>
  <si>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</si>
  <si>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</si>
  <si>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</si>
  <si>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</si>
  <si>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</si>
  <si>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</si>
  <si>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</si>
  <si>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</si>
  <si>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</si>
  <si>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</si>
  <si>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</si>
  <si>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</si>
  <si>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</si>
  <si>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</si>
  <si>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</si>
  <si>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</si>
  <si>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</si>
  <si>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</si>
  <si>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</si>
  <si>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</si>
  <si>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</si>
  <si>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</si>
  <si>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</si>
  <si>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</si>
  <si>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</si>
  <si>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</si>
  <si>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</si>
  <si>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</si>
  <si>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</si>
  <si>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</si>
  <si>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</si>
  <si>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</si>
  <si>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</si>
  <si>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</si>
  <si>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</si>
  <si>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</si>
  <si>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</si>
  <si>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</si>
  <si>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</si>
  <si>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</si>
  <si>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</si>
  <si>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</si>
  <si>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</si>
  <si>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</si>
  <si>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</si>
  <si>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</si>
  <si>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</si>
  <si>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</si>
  <si>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</si>
  <si>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</si>
  <si>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</si>
  <si>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</si>
  <si>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</si>
  <si>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</si>
  <si>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</si>
  <si>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</si>
  <si>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</si>
  <si>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</si>
  <si>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</si>
  <si>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</si>
  <si>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</si>
  <si>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</si>
  <si>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</si>
  <si>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</si>
  <si>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</si>
  <si>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</si>
  <si>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</si>
  <si>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</si>
  <si>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</si>
  <si>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</si>
  <si>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</si>
  <si>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</si>
  <si>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</si>
  <si>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</si>
  <si>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</si>
  <si>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</si>
  <si>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</si>
  <si>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</si>
  <si>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</si>
  <si>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</si>
  <si>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</si>
  <si>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</si>
  <si>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</si>
  <si>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</si>
  <si>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</si>
  <si>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</si>
  <si>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</si>
  <si>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</si>
  <si>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</si>
  <si>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</si>
  <si>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</si>
  <si>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</si>
  <si>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</si>
  <si>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</si>
  <si>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</si>
  <si>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</si>
  <si>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</si>
  <si>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</si>
  <si>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</si>
  <si>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</si>
  <si>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</si>
  <si>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</si>
  <si>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</si>
  <si>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</si>
  <si>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</si>
  <si>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</si>
  <si>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</si>
  <si>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</si>
  <si>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</si>
  <si>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</si>
  <si>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</si>
  <si>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</si>
  <si>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</si>
  <si>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</si>
  <si>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</si>
  <si>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</si>
  <si>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</si>
  <si>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</si>
  <si>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</si>
  <si>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</si>
  <si>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</si>
  <si>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</si>
  <si>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</si>
  <si>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</si>
  <si>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</si>
  <si>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</si>
  <si>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</si>
  <si>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</si>
  <si>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</si>
  <si>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</si>
  <si>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</si>
  <si>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</si>
  <si>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</si>
  <si>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</si>
  <si>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</si>
  <si>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</si>
  <si>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</si>
  <si>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</si>
  <si>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</si>
  <si>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</si>
  <si>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</si>
  <si>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</si>
  <si>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</si>
  <si>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</si>
  <si>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</si>
  <si>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</si>
  <si>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</si>
  <si>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</si>
  <si>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</si>
  <si>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</si>
  <si>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</si>
  <si>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</si>
  <si>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</si>
  <si>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</si>
  <si>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</si>
  <si>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</si>
  <si>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</si>
  <si>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</si>
  <si>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</si>
  <si>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</si>
  <si>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</si>
  <si>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</si>
  <si>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</si>
  <si>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</si>
  <si>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</si>
  <si>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</si>
  <si>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</si>
  <si>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</si>
  <si>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</si>
  <si>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</si>
  <si>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</si>
  <si>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</si>
  <si>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</si>
  <si>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</si>
  <si>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</si>
  <si>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</si>
  <si>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</si>
  <si>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</si>
  <si>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</si>
  <si>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</si>
  <si>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</si>
  <si>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</si>
  <si>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</si>
  <si>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</si>
  <si>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</si>
  <si>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</si>
  <si>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</si>
  <si>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</si>
  <si>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</si>
  <si>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</si>
  <si>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</si>
  <si>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</si>
  <si>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</si>
  <si>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</si>
  <si>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</si>
  <si>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</si>
  <si>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</si>
  <si>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</si>
  <si>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</si>
  <si>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</si>
  <si>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</si>
  <si>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</si>
  <si>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</si>
  <si>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</si>
  <si>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</si>
  <si>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</si>
  <si>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</si>
  <si>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</si>
  <si>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</si>
  <si>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</si>
  <si>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</si>
  <si>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</si>
  <si>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</si>
  <si>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</si>
  <si>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</si>
  <si>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</si>
  <si>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</si>
  <si>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</si>
  <si>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</si>
  <si>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</si>
  <si>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</si>
  <si>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</si>
  <si>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</si>
  <si>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</si>
  <si>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</si>
  <si>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</si>
  <si>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</si>
  <si>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</si>
  <si>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</si>
  <si>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</si>
  <si>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</si>
  <si>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</si>
  <si>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</si>
  <si>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</si>
  <si>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</si>
  <si>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</si>
  <si>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</si>
  <si>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</si>
  <si>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</si>
  <si>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</si>
  <si>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</si>
  <si>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</si>
  <si>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</si>
  <si>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</si>
  <si>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</si>
  <si>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</si>
  <si>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</si>
  <si>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</si>
  <si>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</si>
  <si>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</si>
  <si>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</si>
  <si>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</si>
  <si>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</si>
  <si>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</si>
  <si>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</si>
  <si>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</si>
  <si>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</si>
  <si>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</si>
  <si>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</si>
  <si>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</si>
  <si>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</si>
  <si>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</si>
  <si>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</si>
  <si>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</si>
  <si>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</si>
  <si>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</si>
  <si>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</si>
  <si>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</si>
  <si>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</si>
  <si>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</si>
  <si>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</si>
  <si>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</si>
  <si>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</si>
  <si>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</si>
  <si>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</si>
  <si>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</si>
  <si>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</si>
  <si>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</si>
  <si>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</si>
  <si>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</si>
  <si>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</si>
  <si>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</si>
  <si>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</si>
  <si>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</si>
  <si>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</si>
  <si>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</si>
  <si>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</si>
  <si>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</si>
  <si>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</si>
  <si>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</si>
  <si>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</si>
  <si>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</si>
  <si>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</si>
  <si>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</si>
  <si>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</si>
  <si>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</si>
  <si>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</si>
  <si>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</si>
  <si>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</si>
  <si>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</si>
  <si>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</si>
  <si>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</si>
  <si>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</si>
  <si>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</si>
  <si>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</si>
  <si>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</si>
  <si>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</si>
  <si>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</si>
  <si>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</si>
  <si>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</si>
  <si>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</si>
  <si>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</si>
  <si>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</si>
  <si>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</si>
  <si>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</si>
  <si>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</si>
  <si>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</si>
  <si>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</si>
  <si>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</si>
  <si>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</si>
  <si>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</si>
  <si>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</si>
  <si>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</si>
  <si>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</si>
  <si>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</si>
  <si>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</si>
  <si>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</si>
  <si>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</si>
  <si>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</si>
  <si>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</si>
  <si>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</si>
  <si>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</si>
  <si>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</si>
  <si>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</si>
  <si>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</si>
  <si>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</si>
  <si>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</si>
  <si>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</si>
  <si>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</si>
  <si>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</si>
  <si>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</si>
  <si>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</si>
  <si>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</si>
  <si>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</si>
  <si>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</si>
  <si>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</si>
  <si>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</si>
  <si>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</si>
  <si>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</si>
  <si>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</si>
  <si>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</si>
  <si>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</si>
  <si>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</si>
  <si>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</si>
  <si>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</si>
  <si>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</si>
  <si>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</si>
  <si>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</si>
  <si>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</si>
  <si>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</si>
  <si>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</si>
  <si>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</si>
  <si>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</si>
  <si>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</si>
  <si>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</si>
  <si>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</si>
  <si>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</si>
  <si>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</si>
  <si>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</si>
  <si>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</si>
  <si>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</si>
  <si>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</si>
  <si>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</si>
  <si>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</si>
  <si>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</si>
  <si>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</si>
  <si>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</si>
  <si>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</si>
  <si>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</si>
  <si>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</si>
  <si>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</si>
  <si>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</si>
  <si>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</si>
  <si>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</si>
  <si>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</si>
  <si>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</si>
  <si>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</si>
  <si>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</si>
  <si>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</si>
  <si>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</si>
  <si>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</si>
  <si>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</si>
  <si>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</si>
  <si>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</si>
  <si>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</si>
  <si>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</si>
  <si>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</si>
  <si>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</si>
  <si>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</si>
  <si>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</si>
  <si>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</si>
  <si>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</si>
  <si>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</si>
  <si>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</si>
  <si>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</si>
  <si>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</si>
  <si>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</si>
  <si>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</si>
  <si>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</si>
  <si>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</si>
  <si>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</si>
  <si>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</si>
  <si>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</si>
  <si>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</si>
  <si>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</si>
  <si>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</si>
  <si>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</si>
  <si>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</si>
  <si>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</si>
  <si>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</si>
  <si>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</si>
  <si>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</si>
  <si>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</si>
  <si>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</si>
  <si>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</si>
  <si>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</si>
  <si>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</si>
  <si>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</si>
  <si>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</si>
  <si>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</si>
  <si>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</si>
  <si>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</si>
  <si>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</si>
  <si>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</si>
  <si>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</si>
  <si>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</si>
  <si>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</si>
  <si>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</si>
  <si>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</si>
  <si>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</si>
  <si>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</si>
  <si>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</si>
  <si>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</si>
  <si>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</si>
  <si>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</si>
  <si>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</si>
  <si>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</si>
  <si>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</si>
  <si>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</si>
  <si>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</si>
  <si>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</si>
  <si>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</si>
  <si>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</si>
  <si>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</si>
  <si>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</si>
  <si>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</si>
  <si>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</si>
  <si>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</si>
  <si>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</si>
  <si>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</si>
  <si>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</si>
  <si>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</si>
  <si>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</si>
  <si>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</si>
  <si>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</si>
  <si>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</si>
  <si>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</si>
  <si>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</si>
  <si>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</si>
  <si>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</si>
  <si>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</si>
  <si>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</si>
  <si>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</si>
  <si>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</si>
  <si>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</si>
  <si>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</si>
  <si>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</si>
  <si>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</si>
  <si>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</si>
  <si>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</si>
  <si>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</si>
  <si>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</si>
  <si>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</si>
  <si>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</si>
  <si>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</si>
  <si>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</si>
  <si>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</si>
  <si>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</si>
  <si>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</si>
  <si>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</si>
  <si>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</si>
  <si>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</si>
  <si>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</si>
  <si>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</si>
  <si>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</si>
  <si>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</si>
  <si>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</si>
  <si>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</si>
  <si>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</si>
  <si>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</si>
  <si>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</si>
  <si>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</si>
  <si>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</si>
  <si>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</si>
  <si>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</si>
  <si>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</si>
  <si>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</si>
  <si>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</si>
  <si>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</si>
  <si>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</si>
  <si>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</si>
  <si>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</si>
  <si>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</si>
  <si>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</si>
  <si>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</si>
  <si>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</si>
  <si>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</si>
  <si>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</si>
  <si>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</si>
  <si>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</si>
  <si>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</si>
  <si>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</si>
  <si>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</si>
  <si>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</si>
  <si>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</si>
  <si>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</si>
  <si>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</si>
  <si>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</si>
  <si>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</si>
  <si>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</si>
  <si>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</si>
  <si>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</si>
  <si>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</si>
  <si>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</si>
  <si>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</si>
  <si>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</si>
  <si>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</si>
  <si>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</si>
  <si>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</si>
  <si>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</si>
  <si>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</si>
  <si>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</si>
  <si>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</si>
  <si>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</si>
  <si>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</si>
  <si>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</si>
  <si>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</si>
  <si>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</si>
  <si>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</si>
  <si>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</si>
  <si>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</si>
  <si>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</si>
  <si>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</si>
  <si>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</si>
  <si>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</si>
  <si>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</si>
  <si>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</si>
  <si>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</si>
  <si>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</si>
  <si>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</si>
  <si>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</si>
  <si>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</si>
  <si>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</si>
  <si>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</si>
  <si>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</si>
  <si>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</si>
  <si>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</si>
  <si>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</si>
  <si>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</si>
  <si>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</si>
  <si>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</si>
  <si>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</si>
  <si>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</si>
  <si>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</si>
  <si>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</si>
  <si>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</si>
  <si>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</si>
  <si>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</si>
  <si>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</si>
  <si>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</si>
  <si>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</si>
  <si>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</si>
  <si>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</si>
  <si>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</si>
  <si>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</si>
  <si>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</si>
  <si>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</si>
  <si>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</si>
  <si>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</si>
  <si>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</si>
  <si>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</si>
  <si>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</si>
  <si>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</si>
  <si>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</si>
  <si>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</si>
  <si>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</si>
  <si>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</si>
  <si>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</si>
  <si>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</si>
  <si>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</si>
  <si>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</si>
  <si>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</si>
  <si>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</si>
  <si>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</si>
  <si>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</si>
  <si>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</si>
  <si>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</si>
  <si>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</si>
  <si>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</si>
  <si>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</si>
  <si>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</si>
  <si>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</si>
  <si>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</si>
  <si>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</si>
  <si>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</si>
  <si>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</si>
  <si>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</si>
  <si>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</si>
  <si>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</si>
  <si>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</si>
  <si>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</si>
  <si>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</si>
  <si>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</si>
  <si>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</si>
  <si>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</si>
  <si>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</si>
  <si>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</si>
  <si>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</si>
  <si>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</si>
  <si>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</si>
  <si>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</si>
  <si>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</si>
  <si>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</si>
  <si>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</si>
  <si>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</si>
  <si>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</si>
  <si>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</si>
  <si>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</si>
  <si>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</si>
  <si>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</si>
  <si>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</si>
  <si>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</si>
  <si>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</si>
  <si>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</si>
  <si>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</si>
  <si>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</si>
  <si>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</si>
  <si>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</si>
  <si>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</si>
  <si>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</si>
  <si>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</si>
  <si>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</si>
  <si>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</si>
  <si>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</si>
  <si>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</si>
  <si>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</si>
  <si>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</si>
  <si>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</si>
  <si>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</si>
  <si>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</si>
  <si>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</si>
  <si>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</si>
  <si>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</si>
  <si>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</si>
  <si>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</si>
  <si>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</si>
  <si>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</si>
  <si>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</si>
  <si>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</si>
  <si>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</si>
  <si>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</si>
  <si>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</si>
  <si>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</si>
  <si>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</si>
  <si>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</si>
  <si>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</si>
  <si>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</si>
  <si>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</si>
  <si>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</si>
  <si>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</si>
  <si>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</si>
  <si>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</si>
  <si>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</si>
  <si>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</si>
  <si>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</si>
  <si>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</si>
  <si>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</si>
  <si>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</si>
  <si>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</si>
  <si>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</si>
  <si>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</si>
  <si>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</si>
  <si>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</si>
  <si>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</si>
  <si>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</si>
  <si>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</si>
  <si>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</si>
  <si>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</si>
  <si>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</si>
  <si>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</si>
  <si>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</si>
  <si>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</si>
  <si>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</si>
  <si>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</si>
  <si>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</si>
  <si>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</si>
  <si>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</si>
  <si>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</si>
  <si>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</si>
  <si>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</si>
  <si>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</si>
  <si>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</si>
  <si>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</si>
  <si>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</si>
  <si>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</si>
  <si>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</si>
  <si>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</si>
  <si>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</si>
  <si>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</si>
  <si>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</si>
  <si>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</si>
  <si>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</si>
  <si>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</si>
  <si>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</si>
  <si>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</si>
  <si>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</si>
  <si>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</si>
  <si>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</si>
  <si>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</si>
  <si>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</si>
  <si>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</si>
  <si>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</si>
  <si>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</si>
  <si>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</si>
  <si>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</si>
  <si>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</si>
  <si>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</si>
  <si>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</si>
  <si>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</si>
  <si>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</si>
  <si>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</si>
  <si>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</si>
  <si>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</si>
  <si>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</si>
  <si>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</si>
  <si>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</si>
  <si>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</si>
  <si>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</si>
  <si>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</si>
  <si>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</si>
  <si>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</si>
  <si>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</si>
  <si>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</si>
  <si>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</si>
  <si>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</si>
  <si>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</si>
  <si>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</si>
  <si>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</si>
  <si>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</si>
  <si>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</si>
  <si>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</si>
  <si>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</si>
  <si>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</si>
  <si>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</si>
  <si>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</si>
  <si>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</si>
  <si>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</si>
  <si>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</si>
  <si>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</si>
  <si>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</si>
  <si>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</si>
  <si>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</si>
  <si>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</si>
  <si>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</si>
  <si>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</si>
  <si>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</si>
  <si>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</si>
  <si>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</si>
  <si>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</si>
  <si>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</si>
  <si>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</si>
  <si>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</si>
  <si>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</si>
  <si>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</si>
  <si>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</si>
  <si>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</si>
  <si>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</si>
  <si>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</si>
  <si>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</si>
  <si>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</si>
  <si>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</si>
  <si>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</si>
  <si>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</si>
  <si>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</si>
  <si>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</si>
  <si>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</si>
  <si>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</si>
  <si>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</si>
  <si>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</si>
  <si>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</si>
  <si>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</si>
  <si>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</si>
  <si>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</si>
  <si>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</si>
  <si>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</si>
  <si>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</si>
  <si>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</si>
  <si>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</si>
  <si>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</si>
  <si>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</si>
  <si>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</si>
  <si>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</si>
  <si>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</si>
  <si>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</si>
  <si>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</si>
  <si>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</si>
  <si>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</si>
  <si>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</si>
  <si>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</si>
  <si>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</si>
  <si>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</si>
  <si>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</si>
  <si>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</si>
  <si>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</si>
  <si>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</si>
  <si>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</si>
  <si>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</si>
  <si>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</si>
  <si>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</si>
  <si>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</si>
  <si>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</si>
  <si>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</si>
  <si>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</si>
  <si>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</si>
  <si>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</si>
  <si>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</si>
  <si>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</si>
  <si>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</si>
  <si>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</si>
  <si>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</si>
  <si>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</si>
  <si>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</si>
  <si>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</si>
  <si>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</si>
  <si>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</si>
  <si>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</si>
  <si>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</si>
  <si>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</si>
  <si>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</si>
  <si>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</si>
  <si>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</si>
  <si>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</si>
  <si>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</si>
  <si>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</si>
  <si>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</si>
  <si>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</si>
  <si>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</si>
  <si>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</si>
  <si>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</si>
  <si>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</si>
  <si>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</si>
  <si>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</si>
  <si>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</si>
  <si>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</si>
  <si>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</si>
  <si>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</si>
  <si>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</si>
  <si>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</si>
  <si>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</si>
  <si>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</si>
  <si>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</si>
  <si>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</si>
  <si>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</si>
  <si>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</si>
  <si>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</si>
  <si>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</si>
  <si>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</si>
  <si>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</si>
  <si>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</si>
  <si>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</si>
  <si>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</si>
  <si>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</si>
  <si>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</si>
  <si>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</si>
  <si>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</si>
  <si>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</si>
  <si>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</si>
  <si>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</si>
  <si>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</si>
  <si>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</si>
  <si>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</si>
  <si>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</si>
  <si>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</si>
  <si>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</si>
  <si>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</si>
  <si>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</si>
  <si>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</si>
  <si>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</si>
  <si>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</si>
  <si>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</si>
  <si>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</si>
  <si>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</si>
  <si>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</si>
  <si>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</si>
  <si>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</si>
  <si>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</si>
  <si>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</si>
  <si>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</si>
  <si>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</si>
  <si>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</si>
  <si>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</si>
  <si>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</si>
  <si>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</si>
  <si>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</si>
  <si>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</si>
  <si>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</si>
  <si>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</si>
  <si>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</si>
  <si>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</si>
  <si>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</si>
  <si>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</si>
  <si>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</si>
  <si>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</si>
  <si>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</si>
  <si>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</si>
  <si>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</si>
  <si>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</si>
  <si>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</si>
  <si>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</si>
  <si>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</si>
  <si>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</si>
  <si>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</si>
  <si>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</si>
  <si>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</si>
  <si>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</si>
  <si>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</si>
  <si>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</si>
  <si>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</si>
  <si>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</si>
  <si>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</si>
  <si>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</si>
  <si>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</si>
  <si>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</si>
  <si>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</si>
  <si>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</si>
  <si>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</si>
  <si>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</si>
  <si>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</si>
  <si>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</si>
  <si>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</si>
  <si>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</si>
  <si>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</si>
  <si>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</si>
  <si>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</si>
  <si>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</si>
  <si>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</si>
  <si>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</si>
  <si>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</si>
  <si>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</si>
  <si>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</si>
  <si>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</si>
  <si>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</si>
  <si>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</si>
  <si>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</si>
  <si>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</si>
  <si>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</si>
  <si>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</si>
  <si>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</si>
  <si>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</si>
  <si>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</si>
  <si>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</si>
  <si>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</si>
  <si>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</si>
  <si>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</si>
  <si>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</si>
  <si>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</si>
  <si>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</si>
  <si>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</si>
  <si>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</si>
  <si>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</si>
  <si>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</si>
  <si>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</si>
  <si>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</si>
  <si>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</si>
  <si>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</si>
  <si>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</si>
  <si>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</si>
  <si>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</si>
  <si>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</si>
  <si>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</si>
  <si>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</si>
  <si>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</si>
  <si>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</si>
  <si>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</si>
  <si>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</si>
  <si>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</si>
  <si>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</si>
  <si>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</si>
  <si>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</si>
  <si>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</si>
  <si>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</si>
  <si>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</si>
  <si>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</si>
  <si>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</si>
  <si>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</si>
  <si>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</si>
  <si>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</si>
  <si>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</si>
  <si>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</si>
  <si>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</si>
  <si>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</si>
  <si>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</si>
  <si>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</si>
  <si>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</si>
  <si>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</si>
  <si>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</si>
  <si>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</si>
  <si>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</si>
  <si>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</si>
  <si>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</si>
  <si>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</si>
  <si>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</si>
  <si>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</si>
  <si>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</si>
  <si>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</si>
  <si>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</si>
  <si>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</si>
  <si>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</si>
  <si>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</si>
  <si>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</si>
  <si>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</si>
  <si>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</si>
  <si>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</si>
  <si>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</si>
  <si>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</si>
  <si>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</si>
  <si>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</si>
  <si>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</si>
  <si>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</si>
  <si>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</si>
  <si>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</si>
  <si>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</si>
  <si>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</si>
  <si>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</si>
  <si>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</si>
  <si>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</si>
  <si>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</si>
  <si>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</si>
  <si>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</si>
  <si>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</si>
  <si>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</si>
  <si>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</si>
  <si>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</si>
  <si>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</si>
  <si>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</si>
  <si>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</si>
  <si>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</si>
  <si>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</si>
  <si>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</si>
  <si>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</si>
  <si>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</si>
  <si>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</si>
  <si>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</si>
  <si>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</si>
  <si>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</si>
  <si>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</si>
  <si>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</si>
  <si>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</si>
  <si>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</si>
  <si>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</si>
  <si>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</si>
  <si>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</si>
  <si>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</si>
  <si>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</si>
  <si>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</si>
  <si>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</si>
  <si>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</si>
  <si>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</si>
  <si>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</si>
  <si>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</si>
  <si>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</si>
  <si>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</si>
  <si>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</si>
  <si>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</si>
  <si>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</si>
  <si>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</si>
  <si>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</si>
  <si>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</si>
  <si>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</si>
  <si>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</si>
  <si>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</si>
  <si>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</si>
  <si>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</si>
  <si>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</si>
  <si>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</si>
  <si>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</si>
  <si>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</si>
  <si>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</si>
  <si>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</si>
  <si>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</si>
  <si>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</si>
  <si>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</si>
  <si>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</si>
  <si>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</si>
  <si>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</si>
  <si>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</si>
  <si>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</si>
  <si>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</si>
  <si>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</si>
  <si>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</si>
  <si>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</si>
  <si>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</si>
  <si>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</si>
  <si>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</si>
  <si>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</si>
  <si>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</si>
  <si>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</si>
  <si>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</si>
  <si>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</si>
  <si>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</si>
  <si>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</si>
  <si>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</si>
  <si>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</si>
  <si>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</si>
  <si>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</si>
  <si>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</si>
  <si>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</si>
  <si>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</si>
  <si>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</si>
  <si>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</si>
  <si>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</si>
  <si>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</si>
  <si>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</si>
  <si>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</si>
  <si>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</si>
  <si>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</si>
  <si>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</si>
  <si>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</si>
  <si>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</si>
  <si>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</si>
  <si>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</si>
  <si>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</si>
  <si>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</si>
  <si>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</si>
  <si>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</si>
  <si>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</si>
  <si>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</si>
  <si>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</si>
  <si>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</si>
  <si>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</si>
  <si>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</si>
  <si>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</si>
  <si>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</si>
  <si>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</si>
  <si>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</si>
  <si>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</si>
  <si>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</si>
  <si>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</si>
  <si>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</si>
  <si>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</si>
  <si>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</si>
  <si>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</si>
  <si>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</si>
  <si>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</si>
  <si>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</si>
  <si>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</si>
  <si>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</si>
  <si>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</si>
  <si>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</si>
  <si>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</si>
  <si>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</si>
  <si>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</si>
  <si>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</si>
  <si>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</si>
  <si>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</si>
  <si>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</si>
  <si>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</si>
  <si>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</si>
  <si>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</si>
  <si>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</si>
  <si>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</si>
  <si>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</si>
  <si>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</si>
  <si>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</si>
  <si>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</si>
  <si>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</si>
  <si>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</si>
  <si>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</si>
  <si>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</si>
  <si>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</si>
  <si>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</si>
  <si>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</si>
  <si>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</si>
  <si>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</si>
  <si>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</si>
  <si>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</si>
  <si>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</si>
  <si>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</si>
  <si>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</si>
  <si>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</si>
  <si>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</si>
  <si>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</si>
  <si>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</si>
  <si>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</si>
  <si>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</si>
  <si>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</si>
  <si>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</si>
  <si>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</si>
  <si>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</si>
  <si>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</si>
  <si>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</si>
  <si>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</si>
  <si>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</si>
  <si>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</si>
  <si>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</si>
  <si>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</si>
  <si>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</si>
  <si>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</si>
  <si>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</si>
  <si>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</si>
  <si>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</si>
  <si>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</si>
  <si>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</si>
  <si>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</si>
  <si>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</si>
  <si>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</si>
  <si>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</si>
  <si>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</si>
  <si>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</si>
  <si>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</si>
  <si>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</si>
  <si>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</si>
  <si>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</si>
  <si>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</si>
  <si>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</si>
  <si>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</si>
  <si>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</si>
  <si>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</si>
  <si>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</si>
  <si>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</si>
  <si>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</si>
  <si>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</si>
  <si>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</si>
  <si>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</si>
  <si>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</si>
  <si>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</si>
  <si>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</si>
  <si>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</si>
  <si>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</si>
  <si>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</si>
  <si>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</si>
  <si>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</si>
  <si>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</si>
  <si>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</si>
  <si>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</si>
  <si>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</si>
  <si>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</si>
  <si>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</si>
  <si>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</si>
  <si>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</si>
  <si>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</si>
  <si>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</si>
  <si>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</si>
  <si>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</si>
  <si>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</si>
  <si>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</si>
  <si>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</si>
  <si>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</si>
  <si>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</si>
  <si>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</si>
  <si>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</si>
  <si>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</si>
  <si>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</si>
  <si>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</si>
  <si>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</si>
  <si>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</si>
  <si>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</si>
  <si>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</si>
  <si>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</si>
  <si>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</si>
  <si>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</si>
  <si>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</si>
  <si>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</si>
  <si>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</si>
  <si>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</si>
  <si>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</si>
  <si>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</si>
  <si>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</si>
  <si>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</si>
  <si>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</si>
  <si>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</si>
  <si>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</si>
  <si>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</si>
  <si>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</si>
  <si>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</si>
  <si>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</si>
  <si>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</si>
  <si>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</si>
  <si>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</si>
  <si>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</si>
  <si>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</si>
  <si>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</si>
  <si>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</si>
  <si>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</si>
  <si>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</si>
  <si>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</si>
  <si>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</si>
  <si>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</si>
  <si>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</si>
  <si>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</si>
  <si>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</si>
  <si>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</si>
  <si>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</si>
  <si>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</si>
  <si>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</si>
  <si>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</si>
  <si>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</si>
  <si>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</si>
  <si>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</si>
  <si>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</si>
  <si>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</si>
  <si>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</si>
  <si>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</si>
  <si>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</si>
  <si>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</si>
  <si>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</si>
  <si>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</si>
  <si>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</si>
  <si>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</si>
  <si>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</si>
  <si>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</si>
  <si>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</si>
  <si>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</si>
  <si>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</si>
  <si>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</si>
  <si>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</si>
  <si>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</si>
  <si>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</si>
  <si>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</si>
  <si>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</si>
  <si>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</si>
  <si>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</si>
  <si>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</si>
  <si>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</si>
  <si>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</si>
  <si>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</si>
  <si>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</si>
  <si>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</si>
  <si>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</si>
  <si>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</si>
  <si>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</si>
  <si>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</si>
  <si>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</si>
  <si>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</si>
  <si>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</si>
  <si>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</si>
  <si>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</si>
  <si>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</si>
  <si>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</si>
  <si>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</si>
  <si>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</si>
  <si>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</si>
  <si>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</si>
  <si>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</si>
  <si>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</si>
  <si>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</si>
  <si>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</si>
  <si>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</si>
  <si>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</si>
  <si>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</si>
  <si>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</si>
  <si>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</si>
  <si>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</si>
  <si>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</si>
  <si>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</si>
  <si>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</si>
  <si>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</si>
  <si>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</si>
  <si>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</si>
  <si>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</si>
  <si>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</si>
  <si>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</si>
  <si>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</si>
  <si>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</si>
  <si>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</si>
  <si>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</si>
  <si>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</si>
  <si>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</si>
  <si>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</si>
  <si>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</si>
  <si>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</si>
  <si>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</si>
  <si>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</si>
  <si>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</si>
  <si>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</si>
  <si>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</si>
  <si>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</si>
  <si>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</si>
  <si>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</si>
  <si>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</si>
  <si>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</si>
  <si>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</si>
  <si>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</si>
  <si>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</si>
  <si>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</si>
  <si>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</si>
  <si>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</si>
  <si>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</si>
  <si>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</si>
  <si>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</si>
  <si>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</si>
  <si>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</si>
  <si>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</si>
  <si>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</si>
  <si>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</si>
  <si>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</si>
  <si>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</si>
  <si>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</si>
  <si>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</si>
  <si>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</si>
  <si>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</si>
  <si>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</si>
  <si>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</si>
  <si>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</si>
  <si>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</si>
  <si>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</si>
  <si>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</si>
  <si>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</si>
  <si>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</si>
  <si>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</si>
  <si>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</si>
  <si>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</si>
  <si>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</si>
  <si>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</si>
  <si>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</si>
  <si>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</si>
  <si>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</si>
  <si>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</si>
  <si>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</si>
  <si>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</si>
  <si>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</si>
  <si>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</si>
  <si>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</si>
  <si>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</si>
  <si>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</si>
  <si>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</si>
  <si>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</si>
  <si>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</si>
  <si>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</si>
  <si>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</si>
  <si>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</si>
  <si>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</si>
  <si>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</si>
  <si>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</si>
  <si>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</si>
  <si>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</si>
  <si>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</si>
  <si>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</si>
  <si>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</si>
  <si>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</si>
  <si>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</si>
  <si>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</si>
  <si>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</si>
  <si>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</si>
  <si>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</si>
  <si>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</si>
  <si>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</si>
  <si>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</si>
  <si>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</si>
  <si>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</si>
  <si>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</si>
  <si>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</si>
  <si>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</si>
  <si>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</si>
  <si>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</si>
  <si>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</si>
  <si>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</si>
  <si>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</si>
  <si>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</si>
  <si>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</si>
  <si>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</si>
  <si>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</si>
  <si>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</si>
  <si>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</si>
  <si>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</si>
  <si>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</si>
  <si>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</si>
  <si>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</si>
  <si>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</si>
  <si>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</si>
  <si>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</si>
  <si>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</si>
  <si>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</si>
  <si>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</si>
  <si>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</si>
  <si>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</si>
  <si>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</si>
  <si>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</si>
  <si>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</si>
  <si>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</si>
  <si>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</si>
  <si>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</si>
  <si>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</si>
  <si>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</si>
  <si>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</si>
  <si>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</si>
  <si>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</si>
  <si>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</si>
  <si>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</si>
  <si>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</si>
  <si>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</si>
  <si>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</si>
  <si>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</si>
  <si>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</si>
  <si>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</si>
  <si>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</si>
  <si>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</si>
  <si>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</si>
  <si>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</si>
  <si>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</si>
  <si>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</si>
  <si>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</si>
  <si>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</si>
  <si>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</si>
  <si>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</si>
  <si>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</si>
  <si>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</si>
  <si>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</si>
  <si>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</si>
  <si>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</si>
  <si>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</si>
  <si>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</si>
  <si>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</si>
  <si>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</si>
  <si>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</si>
  <si>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</si>
  <si>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</si>
  <si>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</si>
  <si>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</si>
  <si>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</si>
  <si>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</si>
  <si>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</si>
  <si>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</si>
  <si>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</si>
  <si>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</si>
  <si>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</si>
  <si>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</si>
  <si>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</si>
  <si>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</si>
  <si>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</si>
  <si>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</si>
  <si>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</si>
  <si>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</si>
  <si>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</si>
  <si>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</si>
  <si>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</si>
  <si>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</si>
  <si>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</si>
  <si>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</si>
  <si>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</si>
  <si>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</si>
  <si>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</si>
  <si>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</si>
  <si>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</si>
  <si>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</si>
  <si>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</si>
  <si>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</si>
  <si>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</si>
  <si>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</si>
  <si>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</si>
  <si>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</si>
  <si>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</si>
  <si>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</si>
  <si>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</si>
  <si>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</si>
  <si>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</si>
  <si>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</si>
  <si>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</si>
  <si>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</si>
  <si>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</si>
  <si>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</si>
  <si>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</si>
  <si>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</si>
  <si>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</si>
  <si>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</si>
  <si>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</si>
  <si>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</si>
  <si>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</si>
  <si>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</si>
  <si>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</si>
  <si>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</si>
  <si>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</si>
  <si>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</si>
  <si>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</si>
  <si>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</si>
  <si>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</si>
  <si>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</si>
  <si>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</si>
  <si>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</si>
  <si>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</si>
  <si>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</si>
  <si>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</si>
  <si>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</si>
  <si>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</si>
  <si>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</si>
  <si>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</si>
  <si>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</si>
  <si>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</si>
  <si>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</si>
  <si>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</si>
  <si>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</si>
  <si>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</si>
  <si>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</si>
  <si>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</si>
  <si>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</si>
  <si>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</si>
  <si>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</si>
  <si>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</si>
  <si>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</si>
  <si>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</si>
  <si>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</si>
  <si>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</si>
  <si>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</si>
  <si>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</si>
  <si>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</si>
  <si>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</si>
  <si>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</si>
  <si>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</si>
  <si>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</si>
  <si>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</si>
  <si>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</si>
  <si>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</si>
  <si>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</si>
  <si>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</si>
  <si>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</si>
  <si>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</si>
  <si>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</si>
  <si>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</si>
  <si>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</si>
  <si>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</si>
  <si>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</si>
  <si>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</si>
  <si>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</si>
  <si>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</si>
  <si>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</si>
  <si>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</si>
  <si>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</si>
  <si>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</si>
  <si>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</si>
  <si>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</si>
  <si>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</si>
  <si>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</si>
  <si>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</si>
  <si>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</si>
  <si>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</si>
  <si>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</si>
  <si>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</si>
  <si>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</si>
  <si>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</si>
  <si>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</si>
  <si>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</si>
  <si>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</si>
  <si>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</si>
  <si>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</si>
  <si>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</si>
  <si>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</si>
  <si>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</si>
  <si>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</si>
  <si>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</si>
  <si>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</si>
  <si>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</si>
  <si>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</si>
  <si>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</si>
  <si>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</si>
  <si>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</si>
  <si>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</si>
  <si>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</si>
  <si>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</si>
  <si>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</si>
  <si>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</si>
  <si>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</si>
  <si>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</si>
  <si>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</si>
  <si>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</si>
  <si>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</si>
  <si>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</si>
  <si>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</si>
  <si>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</si>
  <si>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</si>
  <si>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</si>
  <si>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</si>
  <si>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</si>
  <si>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</si>
  <si>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</si>
  <si>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</si>
  <si>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</si>
  <si>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</si>
  <si>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</si>
  <si>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</si>
  <si>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</si>
  <si>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</si>
  <si>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</si>
  <si>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</si>
  <si>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</si>
  <si>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</si>
  <si>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</si>
  <si>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</si>
  <si>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</si>
  <si>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</si>
  <si>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</si>
  <si>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</si>
  <si>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</si>
  <si>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</si>
  <si>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</si>
  <si>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</si>
  <si>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</si>
  <si>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</si>
  <si>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</si>
  <si>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</si>
  <si>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</si>
  <si>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</si>
  <si>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</si>
  <si>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</si>
  <si>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</si>
  <si>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</si>
  <si>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</si>
  <si>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</si>
  <si>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</si>
  <si>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</si>
  <si>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</si>
  <si>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</si>
  <si>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</si>
  <si>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</si>
  <si>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</si>
  <si>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</si>
  <si>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</si>
  <si>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</si>
  <si>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</si>
  <si>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</si>
  <si>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</si>
  <si>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</si>
  <si>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</si>
  <si>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</si>
  <si>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</si>
  <si>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</si>
  <si>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</si>
  <si>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</si>
  <si>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</si>
  <si>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</si>
  <si>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</si>
  <si>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</si>
  <si>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</si>
  <si>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</si>
  <si>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</si>
  <si>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</si>
  <si>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</si>
  <si>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</si>
  <si>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</si>
  <si>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</si>
  <si>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</si>
  <si>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</si>
  <si>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</si>
  <si>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</si>
  <si>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</si>
  <si>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</si>
  <si>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</si>
  <si>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</si>
  <si>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</si>
  <si>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</si>
  <si>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</si>
  <si>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</si>
  <si>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</si>
  <si>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</si>
  <si>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</si>
  <si>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</si>
  <si>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</si>
  <si>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</si>
  <si>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</si>
  <si>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</si>
  <si>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</si>
  <si>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</si>
  <si>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</si>
  <si>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</si>
  <si>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</si>
  <si>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</si>
  <si>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</si>
  <si>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</si>
  <si>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</si>
  <si>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</si>
  <si>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</si>
  <si>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</si>
  <si>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</si>
  <si>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</si>
  <si>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</si>
  <si>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</si>
  <si>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</si>
  <si>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</si>
  <si>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</si>
  <si>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</si>
  <si>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</si>
  <si>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</si>
  <si>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</si>
  <si>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</si>
  <si>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</si>
  <si>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</si>
  <si>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</si>
  <si>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</si>
  <si>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</si>
  <si>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</si>
  <si>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</si>
  <si>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</si>
  <si>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</si>
  <si>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</si>
  <si>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</si>
  <si>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</si>
  <si>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</si>
  <si>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</si>
  <si>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</si>
  <si>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</si>
  <si>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</si>
  <si>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</si>
  <si>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</si>
  <si>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</si>
  <si>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</si>
  <si>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</si>
  <si>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</si>
  <si>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</si>
  <si>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</si>
  <si>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</si>
  <si>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</si>
  <si>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</si>
  <si>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</si>
  <si>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</si>
  <si>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</si>
  <si>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</si>
  <si>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</si>
  <si>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</si>
  <si>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</si>
  <si>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</si>
  <si>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</si>
  <si>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</si>
  <si>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</si>
  <si>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</si>
  <si>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</si>
  <si>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</si>
  <si>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</si>
  <si>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</si>
  <si>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</si>
  <si>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</si>
  <si>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</si>
  <si>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</si>
  <si>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</si>
  <si>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</si>
  <si>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</si>
  <si>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</si>
  <si>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</si>
  <si>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</si>
  <si>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</si>
  <si>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</si>
  <si>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</si>
  <si>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</si>
  <si>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</si>
  <si>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</si>
  <si>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</si>
  <si>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</si>
  <si>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</si>
  <si>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</si>
  <si>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</si>
  <si>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</si>
  <si>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</si>
  <si>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</si>
  <si>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</si>
  <si>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</si>
  <si>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</si>
  <si>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</si>
  <si>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</si>
  <si>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</si>
  <si>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</si>
  <si>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</si>
  <si>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</si>
  <si>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</si>
  <si>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</si>
  <si>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</si>
  <si>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</si>
  <si>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</si>
  <si>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</si>
  <si>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</si>
  <si>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</si>
  <si>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</si>
  <si>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</si>
  <si>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</si>
  <si>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</si>
  <si>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</si>
  <si>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</si>
  <si>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</si>
  <si>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</si>
  <si>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</si>
  <si>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</si>
  <si>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</si>
  <si>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</si>
  <si>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</si>
  <si>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</si>
  <si>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</si>
  <si>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</si>
  <si>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</si>
  <si>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</si>
  <si>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</si>
  <si>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</si>
  <si>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</si>
  <si>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</si>
  <si>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</si>
  <si>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</si>
  <si>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</si>
  <si>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</si>
  <si>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</si>
  <si>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</si>
  <si>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</si>
  <si>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</si>
  <si>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</si>
  <si>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</si>
  <si>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</si>
  <si>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</si>
  <si>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</si>
  <si>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</si>
  <si>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</si>
  <si>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</si>
  <si>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</si>
  <si>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</si>
  <si>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</si>
  <si>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</si>
  <si>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</si>
  <si>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</si>
  <si>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</si>
  <si>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</si>
  <si>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</si>
  <si>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</si>
  <si>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</si>
  <si>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</si>
  <si>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</si>
  <si>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</si>
  <si>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</si>
  <si>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</si>
  <si>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</si>
  <si>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</si>
  <si>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</si>
  <si>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</si>
  <si>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</si>
  <si>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</si>
  <si>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</si>
  <si>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</si>
  <si>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</si>
  <si>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</si>
  <si>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</si>
  <si>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</si>
  <si>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</si>
  <si>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</si>
  <si>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</si>
  <si>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</si>
  <si>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</si>
  <si>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</si>
  <si>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</si>
  <si>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</si>
  <si>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</si>
  <si>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</si>
  <si>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</si>
  <si>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</si>
  <si>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</si>
  <si>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</si>
  <si>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</si>
  <si>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</si>
  <si>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</si>
  <si>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</si>
  <si>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</si>
  <si>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</si>
  <si>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</si>
  <si>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</si>
  <si>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</si>
  <si>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</si>
  <si>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</si>
  <si>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</si>
  <si>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</si>
  <si>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</si>
  <si>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</si>
  <si>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</si>
  <si>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</si>
  <si>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</si>
  <si>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</si>
  <si>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</si>
  <si>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</si>
  <si>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</si>
  <si>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</si>
  <si>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</si>
  <si>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</si>
  <si>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</si>
  <si>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</si>
  <si>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</si>
  <si>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</si>
  <si>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</si>
  <si>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</si>
  <si>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</si>
  <si>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</si>
  <si>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</si>
  <si>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</si>
  <si>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</si>
  <si>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</si>
  <si>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</si>
  <si>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</si>
  <si>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</si>
  <si>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</si>
  <si>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</si>
  <si>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</si>
  <si>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</si>
  <si>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</si>
  <si>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</si>
  <si>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</si>
  <si>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</si>
  <si>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</si>
  <si>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</si>
  <si>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</si>
  <si>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</si>
  <si>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</si>
  <si>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</si>
  <si>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</si>
  <si>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</si>
  <si>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</si>
  <si>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</si>
  <si>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</si>
  <si>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</si>
  <si>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</si>
  <si>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</si>
  <si>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</si>
  <si>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</si>
  <si>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</si>
  <si>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</si>
  <si>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</si>
  <si>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</si>
  <si>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</si>
  <si>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</si>
  <si>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</si>
  <si>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</si>
  <si>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</si>
  <si>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</si>
  <si>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</si>
  <si>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</si>
  <si>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</si>
  <si>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</si>
  <si>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</si>
  <si>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</si>
  <si>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</si>
  <si>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</si>
  <si>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</si>
  <si>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</si>
  <si>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</si>
  <si>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</si>
  <si>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</si>
  <si>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</si>
  <si>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</si>
  <si>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</si>
  <si>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</si>
  <si>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</si>
  <si>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</si>
  <si>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</si>
  <si>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</si>
  <si>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</si>
  <si>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</si>
  <si>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</si>
  <si>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</si>
  <si>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</si>
  <si>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</si>
  <si>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</si>
  <si>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</si>
  <si>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</si>
  <si>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</si>
  <si>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</si>
  <si>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</si>
  <si>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</si>
  <si>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</si>
  <si>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</si>
  <si>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</si>
  <si>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</si>
  <si>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</si>
  <si>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</si>
  <si>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</si>
  <si>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</si>
  <si>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</si>
  <si>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</si>
  <si>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</si>
  <si>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</si>
  <si>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</si>
  <si>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</si>
  <si>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</si>
  <si>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</si>
  <si>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</si>
  <si>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</si>
  <si>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</si>
  <si>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</si>
  <si>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</si>
  <si>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</si>
  <si>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</si>
  <si>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</si>
  <si>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</si>
  <si>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</si>
  <si>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</si>
  <si>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</si>
  <si>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</si>
  <si>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</si>
  <si>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</si>
  <si>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</si>
  <si>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</si>
  <si>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</si>
  <si>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</si>
  <si>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</si>
  <si>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</si>
  <si>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</si>
  <si>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</si>
  <si>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</si>
  <si>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</si>
  <si>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</si>
  <si>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</si>
  <si>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</si>
  <si>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</si>
  <si>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</si>
  <si>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</si>
  <si>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</si>
  <si>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</si>
  <si>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</si>
  <si>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</si>
  <si>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</si>
  <si>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</si>
  <si>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</si>
  <si>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</si>
  <si>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</si>
  <si>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</si>
  <si>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</si>
  <si>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</si>
  <si>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</si>
  <si>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</si>
  <si>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</si>
  <si>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</si>
  <si>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</si>
  <si>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</si>
  <si>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</si>
  <si>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</si>
  <si>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</si>
  <si>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</si>
  <si>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</si>
  <si>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</si>
  <si>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</si>
  <si>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</si>
  <si>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</si>
  <si>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</si>
  <si>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</si>
  <si>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</si>
  <si>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</si>
  <si>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</si>
  <si>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</si>
  <si>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</si>
  <si>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</si>
  <si>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</si>
  <si>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</si>
  <si>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</si>
  <si>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</si>
  <si>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</si>
  <si>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</si>
  <si>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</si>
  <si>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</si>
  <si>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</si>
  <si>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</si>
  <si>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</si>
  <si>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</si>
  <si>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</si>
  <si>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</si>
  <si>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</si>
  <si>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</si>
  <si>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</si>
  <si>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</si>
  <si>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</si>
  <si>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</si>
  <si>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</si>
  <si>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</si>
  <si>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</si>
  <si>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</si>
  <si>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</si>
  <si>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</si>
  <si>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</si>
  <si>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</si>
  <si>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</si>
  <si>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</si>
  <si>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</si>
  <si>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</si>
  <si>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</si>
  <si>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</si>
  <si>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</si>
  <si>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</si>
  <si>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</si>
  <si>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</si>
  <si>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</si>
  <si>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</si>
  <si>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</si>
  <si>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</si>
  <si>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</si>
  <si>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</si>
  <si>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</si>
  <si>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</si>
  <si>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</si>
  <si>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</si>
  <si>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</si>
  <si>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</si>
  <si>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</si>
  <si>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</si>
  <si>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</si>
  <si>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</si>
  <si>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</si>
  <si>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</si>
  <si>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</si>
  <si>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</si>
  <si>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</si>
  <si>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</si>
  <si>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</si>
  <si>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</si>
  <si>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</si>
  <si>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</si>
  <si>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</si>
  <si>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</si>
  <si>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</si>
  <si>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</si>
  <si>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</si>
  <si>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</si>
  <si>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</si>
  <si>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</si>
  <si>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</si>
  <si>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</si>
  <si>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</si>
  <si>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</si>
  <si>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</si>
  <si>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</si>
  <si>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</si>
  <si>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</si>
  <si>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</si>
  <si>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</si>
  <si>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</si>
  <si>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</si>
  <si>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</si>
  <si>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</si>
  <si>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</si>
  <si>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</si>
  <si>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</si>
  <si>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</si>
  <si>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</si>
  <si>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</si>
  <si>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</si>
  <si>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</si>
  <si>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</si>
  <si>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</si>
  <si>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</si>
  <si>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</si>
  <si>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</si>
  <si>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</si>
  <si>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</si>
  <si>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</si>
  <si>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</si>
  <si>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</si>
  <si>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</si>
  <si>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</si>
  <si>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</si>
  <si>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</si>
  <si>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</si>
  <si>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</si>
  <si>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</si>
  <si>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</si>
  <si>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</si>
  <si>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</si>
  <si>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</si>
  <si>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</si>
  <si>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</si>
  <si>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</si>
  <si>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</si>
  <si>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</si>
  <si>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</si>
  <si>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</si>
  <si>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</si>
  <si>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</si>
  <si>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</si>
  <si>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</si>
  <si>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</si>
  <si>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</si>
  <si>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</si>
  <si>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</si>
  <si>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</si>
  <si>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</si>
  <si>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</si>
  <si>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</si>
  <si>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</si>
  <si>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</si>
  <si>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</si>
  <si>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</si>
  <si>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</si>
  <si>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</si>
  <si>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</si>
  <si>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</si>
  <si>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</si>
  <si>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</si>
  <si>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</si>
  <si>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</si>
  <si>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</si>
  <si>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</si>
  <si>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</si>
  <si>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</si>
  <si>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</si>
  <si>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</si>
  <si>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</si>
  <si>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</si>
  <si>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</si>
  <si>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</si>
  <si>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</si>
  <si>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</si>
  <si>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</si>
  <si>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</si>
  <si>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</si>
  <si>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</si>
  <si>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</si>
  <si>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</si>
  <si>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</si>
  <si>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</si>
  <si>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</si>
  <si>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</si>
  <si>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</si>
  <si>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</si>
  <si>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</si>
  <si>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</si>
  <si>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</si>
  <si>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</si>
  <si>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</si>
  <si>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</si>
  <si>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</si>
  <si>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</si>
  <si>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</si>
  <si>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</si>
  <si>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</si>
  <si>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</si>
  <si>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</si>
  <si>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</si>
  <si>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</si>
  <si>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</si>
  <si>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</si>
  <si>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</si>
  <si>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</si>
  <si>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</si>
  <si>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</si>
  <si>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</si>
  <si>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</si>
  <si>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</si>
  <si>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</si>
  <si>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</si>
  <si>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</si>
  <si>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</si>
  <si>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</si>
  <si>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</si>
  <si>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</si>
  <si>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</si>
  <si>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</si>
  <si>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</si>
  <si>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</si>
  <si>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</si>
  <si>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</si>
  <si>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</si>
  <si>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</si>
  <si>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</si>
  <si>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</si>
  <si>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</si>
  <si>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</si>
  <si>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</si>
  <si>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</si>
  <si>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</si>
  <si>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</si>
  <si>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</si>
  <si>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</si>
  <si>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</si>
  <si>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</si>
  <si>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</si>
  <si>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</si>
  <si>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</si>
  <si>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</si>
  <si>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</si>
  <si>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</si>
  <si>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</si>
  <si>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</si>
  <si>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</si>
  <si>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</si>
  <si>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</si>
  <si>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</si>
  <si>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</si>
  <si>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</si>
  <si>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</si>
  <si>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</si>
  <si>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</si>
  <si>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</si>
  <si>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</si>
  <si>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</si>
  <si>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</si>
  <si>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</si>
  <si>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</si>
  <si>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</si>
  <si>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</si>
  <si>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</si>
  <si>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</si>
  <si>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</si>
  <si>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</si>
  <si>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</si>
  <si>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</si>
  <si>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</si>
  <si>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</si>
  <si>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</si>
  <si>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</si>
  <si>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</si>
  <si>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</si>
  <si>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</si>
  <si>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</si>
  <si>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</si>
  <si>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</si>
  <si>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</si>
  <si>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</si>
  <si>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</si>
  <si>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</si>
  <si>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</si>
  <si>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</si>
  <si>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</si>
  <si>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</si>
  <si>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</si>
  <si>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</si>
  <si>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</si>
  <si>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</si>
  <si>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</si>
  <si>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</si>
  <si>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</si>
  <si>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</si>
  <si>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</si>
  <si>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</si>
  <si>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</si>
  <si>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</si>
  <si>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</si>
  <si>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</si>
  <si>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</si>
  <si>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</si>
  <si>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</si>
  <si>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</si>
  <si>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</si>
  <si>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</si>
  <si>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</si>
  <si>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</si>
  <si>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</si>
  <si>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</si>
  <si>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</si>
  <si>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</si>
  <si>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</si>
  <si>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</si>
  <si>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</si>
  <si>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</si>
  <si>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</si>
  <si>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</si>
  <si>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</si>
  <si>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</si>
  <si>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</si>
  <si>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</si>
  <si>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</si>
  <si>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</si>
  <si>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</si>
  <si>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</si>
  <si>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</si>
  <si>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</si>
  <si>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</si>
  <si>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</si>
  <si>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</si>
  <si>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</si>
  <si>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</si>
  <si>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</si>
  <si>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</si>
  <si>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</si>
  <si>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</si>
  <si>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</si>
  <si>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</si>
  <si>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</si>
  <si>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</si>
  <si>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</si>
  <si>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</si>
  <si>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</si>
  <si>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</si>
  <si>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</si>
  <si>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</si>
  <si>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</si>
  <si>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</si>
  <si>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</si>
  <si>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</si>
  <si>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</si>
  <si>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</si>
  <si>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</si>
  <si>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</si>
  <si>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</si>
  <si>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</si>
  <si>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</si>
  <si>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</si>
  <si>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</si>
  <si>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</si>
  <si>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</si>
  <si>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</si>
  <si>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</si>
  <si>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</si>
  <si>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</si>
  <si>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</si>
  <si>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</si>
  <si>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</si>
  <si>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</si>
  <si>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</si>
  <si>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</si>
  <si>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</si>
  <si>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</si>
  <si>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</si>
  <si>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</si>
  <si>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</si>
  <si>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</si>
  <si>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</si>
  <si>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</si>
  <si>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</si>
  <si>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</si>
  <si>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</si>
  <si>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</si>
  <si>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</si>
  <si>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</si>
  <si>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</si>
  <si>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</si>
  <si>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</si>
  <si>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</si>
  <si>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</si>
  <si>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</si>
  <si>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</si>
  <si>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</si>
  <si>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</si>
  <si>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</si>
  <si>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</si>
  <si>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</si>
  <si>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</si>
  <si>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</si>
  <si>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</si>
  <si>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</si>
  <si>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</si>
  <si>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</si>
  <si>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</si>
  <si>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</si>
  <si>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</si>
  <si>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</si>
  <si>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</si>
  <si>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</si>
  <si>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</si>
  <si>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</si>
  <si>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</si>
  <si>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</si>
  <si>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</si>
  <si>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</si>
  <si>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</si>
  <si>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</si>
  <si>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</si>
  <si>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</si>
  <si>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</si>
  <si>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</si>
  <si>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</si>
  <si>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</si>
  <si>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</si>
  <si>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</si>
  <si>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</si>
  <si>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</si>
  <si>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</si>
  <si>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</si>
  <si>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</si>
  <si>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</si>
  <si>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</si>
  <si>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</si>
  <si>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</si>
  <si>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</si>
  <si>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</si>
  <si>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</si>
  <si>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</si>
  <si>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</si>
  <si>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</si>
  <si>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</si>
  <si>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</si>
  <si>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</si>
  <si>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</si>
  <si>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</si>
  <si>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</si>
  <si>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</si>
  <si>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</si>
  <si>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</si>
  <si>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</si>
  <si>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</si>
  <si>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</si>
  <si>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</si>
  <si>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</si>
  <si>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</si>
  <si>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</si>
  <si>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</si>
  <si>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</si>
  <si>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</si>
  <si>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</si>
  <si>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</si>
  <si>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</si>
  <si>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</si>
  <si>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</si>
  <si>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</si>
  <si>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</si>
  <si>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</si>
  <si>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</si>
  <si>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</si>
  <si>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</si>
  <si>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</si>
  <si>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</si>
  <si>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</si>
  <si>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</si>
  <si>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</si>
  <si>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</si>
  <si>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</si>
  <si>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</si>
  <si>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</si>
  <si>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</si>
  <si>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</si>
  <si>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</si>
  <si>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</si>
  <si>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</si>
  <si>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</si>
  <si>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</si>
  <si>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</si>
  <si>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</si>
  <si>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</si>
  <si>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</si>
  <si>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</si>
  <si>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</si>
  <si>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</si>
  <si>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</si>
  <si>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</si>
  <si>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</si>
  <si>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</si>
  <si>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</si>
  <si>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</si>
  <si>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</si>
  <si>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</si>
  <si>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</si>
  <si>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</si>
  <si>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</si>
  <si>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</si>
  <si>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</si>
  <si>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</si>
  <si>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</si>
  <si>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</si>
  <si>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</si>
  <si>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</si>
  <si>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</si>
  <si>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</si>
  <si>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</si>
  <si>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</si>
  <si>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</si>
  <si>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</si>
  <si>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</si>
  <si>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</si>
  <si>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</si>
  <si>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</si>
  <si>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</si>
  <si>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</si>
  <si>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</si>
  <si>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</si>
  <si>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</si>
  <si>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</si>
  <si>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</si>
  <si>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</si>
  <si>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</si>
  <si>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</si>
  <si>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</si>
  <si>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</si>
  <si>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</si>
  <si>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</si>
  <si>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</si>
  <si>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</si>
  <si>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</si>
  <si>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</si>
  <si>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</si>
  <si>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</si>
  <si>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</si>
  <si>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</si>
  <si>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</si>
  <si>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</si>
  <si>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</si>
  <si>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</si>
  <si>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</si>
  <si>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</si>
  <si>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</si>
  <si>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</si>
  <si>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</si>
  <si>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</si>
  <si>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</si>
  <si>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</si>
  <si>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</si>
  <si>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</si>
  <si>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</si>
  <si>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</si>
  <si>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</si>
  <si>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</si>
  <si>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</si>
  <si>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</si>
  <si>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</si>
  <si>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</si>
  <si>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</si>
  <si>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</si>
  <si>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</si>
  <si>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</si>
  <si>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</si>
  <si>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</si>
  <si>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</si>
  <si>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</si>
  <si>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</si>
  <si>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</si>
  <si>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</si>
  <si>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</si>
  <si>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</si>
  <si>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</si>
  <si>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</si>
  <si>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</si>
  <si>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</si>
  <si>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</si>
  <si>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</si>
  <si>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</si>
  <si>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</si>
  <si>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</si>
  <si>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</si>
  <si>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</si>
  <si>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</si>
  <si>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</si>
  <si>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</si>
  <si>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</si>
  <si>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</si>
  <si>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</si>
  <si>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</si>
  <si>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</si>
  <si>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</si>
  <si>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</si>
  <si>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</si>
  <si>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</si>
  <si>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</si>
  <si>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</si>
  <si>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</si>
  <si>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</si>
  <si>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</si>
  <si>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</si>
  <si>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</si>
  <si>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</si>
  <si>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</si>
  <si>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</si>
  <si>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</si>
  <si>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</si>
  <si>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</si>
  <si>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</si>
  <si>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</si>
  <si>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</si>
  <si>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</si>
  <si>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</si>
  <si>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</si>
  <si>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</si>
  <si>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</si>
  <si>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</si>
  <si>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</si>
  <si>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</si>
  <si>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</si>
  <si>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</si>
  <si>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</si>
  <si>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</si>
  <si>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</si>
  <si>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</si>
  <si>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</si>
  <si>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</si>
  <si>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</si>
  <si>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</si>
  <si>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</si>
  <si>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</si>
  <si>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</si>
  <si>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</si>
  <si>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</si>
  <si>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</si>
  <si>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</si>
  <si>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</si>
  <si>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</si>
  <si>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</si>
  <si>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</si>
  <si>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</si>
  <si>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</si>
  <si>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</si>
  <si>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</si>
  <si>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</si>
  <si>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</si>
  <si>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</si>
  <si>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</si>
  <si>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</si>
  <si>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</si>
  <si>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</si>
  <si>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</si>
  <si>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</si>
  <si>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</si>
  <si>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</si>
  <si>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</si>
  <si>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</si>
  <si>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</si>
  <si>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</si>
  <si>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</si>
  <si>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</si>
  <si>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</si>
  <si>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</si>
  <si>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</si>
  <si>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</si>
  <si>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</si>
  <si>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</si>
  <si>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</si>
  <si>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</si>
  <si>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</si>
  <si>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</si>
  <si>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</si>
  <si>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</si>
  <si>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</si>
  <si>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</si>
  <si>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</si>
  <si>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</si>
  <si>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</si>
  <si>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</si>
  <si>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</si>
  <si>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</si>
  <si>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</si>
  <si>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</si>
  <si>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</si>
  <si>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</si>
  <si>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</si>
  <si>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</si>
  <si>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</si>
  <si>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</si>
  <si>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</si>
  <si>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</si>
  <si>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</si>
  <si>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</si>
  <si>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</si>
  <si>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</si>
  <si>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</si>
  <si>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</si>
  <si>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</si>
  <si>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</si>
  <si>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</si>
  <si>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</si>
  <si>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</si>
  <si>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</si>
  <si>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</si>
  <si>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</si>
  <si>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</si>
  <si>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</si>
  <si>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</si>
  <si>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</si>
  <si>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</si>
  <si>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</si>
  <si>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</si>
  <si>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</si>
  <si>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</si>
  <si>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</si>
  <si>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</si>
  <si>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</si>
  <si>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</si>
  <si>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</si>
  <si>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</si>
  <si>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</si>
  <si>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</si>
  <si>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</si>
  <si>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</si>
  <si>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</si>
  <si>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</si>
  <si>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</si>
  <si>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</si>
  <si>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</si>
  <si>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</si>
  <si>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</si>
  <si>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</si>
  <si>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</si>
  <si>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</si>
  <si>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</si>
  <si>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</si>
  <si>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</si>
  <si>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</si>
  <si>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</si>
  <si>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</si>
  <si>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</si>
  <si>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</si>
  <si>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</si>
  <si>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</si>
  <si>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</si>
  <si>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</si>
  <si>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</si>
  <si>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</si>
  <si>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</si>
  <si>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</si>
  <si>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</si>
  <si>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</si>
  <si>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</si>
  <si>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</si>
  <si>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</si>
  <si>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</si>
  <si>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</si>
  <si>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</si>
  <si>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</si>
  <si>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</si>
  <si>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</si>
  <si>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</si>
  <si>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</si>
  <si>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</si>
  <si>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</si>
  <si>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</si>
  <si>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</si>
  <si>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</si>
  <si>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</si>
  <si>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</si>
  <si>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</si>
  <si>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</si>
  <si>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</si>
  <si>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</si>
  <si>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</si>
  <si>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</si>
  <si>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</si>
  <si>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</si>
  <si>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</si>
  <si>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</si>
  <si>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</si>
  <si>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</si>
  <si>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</si>
  <si>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</si>
  <si>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</si>
  <si>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</si>
  <si>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</si>
  <si>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</si>
  <si>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</si>
  <si>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</si>
  <si>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</si>
  <si>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</si>
  <si>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</si>
  <si>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</si>
  <si>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</si>
  <si>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</si>
  <si>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</si>
  <si>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</si>
  <si>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</si>
  <si>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</si>
  <si>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</si>
  <si>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</si>
  <si>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</si>
  <si>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</si>
  <si>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</si>
  <si>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</si>
  <si>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</si>
  <si>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</si>
  <si>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</si>
  <si>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</si>
  <si>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</si>
  <si>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</si>
  <si>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</si>
  <si>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</si>
  <si>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</si>
  <si>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</si>
  <si>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</si>
  <si>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</si>
  <si>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</si>
  <si>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</si>
  <si>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</si>
  <si>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</si>
  <si>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</si>
  <si>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</si>
  <si>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</si>
  <si>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</si>
  <si>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</si>
  <si>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</si>
  <si>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</si>
  <si>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</si>
  <si>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</si>
  <si>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</si>
  <si>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</si>
  <si>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</si>
  <si>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</si>
  <si>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</si>
  <si>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</si>
  <si>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</si>
  <si>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</si>
  <si>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</si>
  <si>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</si>
  <si>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</si>
  <si>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</si>
  <si>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</si>
  <si>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</si>
  <si>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</si>
  <si>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</si>
  <si>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</si>
  <si>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</si>
  <si>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</si>
  <si>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</si>
  <si>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</si>
  <si>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</si>
  <si>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</si>
  <si>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</si>
  <si>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</si>
  <si>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</si>
  <si>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</si>
  <si>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</si>
  <si>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</si>
  <si>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</si>
  <si>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</si>
  <si>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</si>
  <si>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</si>
  <si>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</si>
  <si>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</si>
  <si>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</si>
  <si>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</si>
  <si>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</si>
  <si>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</si>
  <si>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</si>
  <si>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</si>
  <si>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</si>
  <si>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</si>
  <si>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</si>
  <si>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</si>
  <si>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</si>
  <si>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</si>
  <si>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</si>
  <si>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</si>
  <si>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</si>
  <si>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</si>
  <si>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</si>
  <si>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</si>
  <si>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</si>
  <si>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</si>
  <si>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</si>
  <si>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</si>
  <si>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</si>
  <si>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</si>
  <si>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</si>
  <si>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</si>
  <si>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</si>
  <si>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</si>
  <si>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</si>
  <si>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</si>
  <si>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</si>
  <si>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</si>
  <si>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</si>
  <si>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</si>
  <si>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</si>
  <si>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</si>
  <si>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</si>
  <si>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</si>
  <si>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</si>
  <si>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</si>
  <si>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</si>
  <si>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</si>
  <si>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</si>
  <si>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</si>
  <si>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</si>
  <si>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</si>
  <si>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</si>
  <si>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</si>
  <si>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</si>
  <si>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</si>
  <si>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</si>
  <si>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</si>
  <si>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</si>
  <si>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</si>
  <si>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</si>
  <si>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</si>
  <si>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</si>
  <si>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</si>
  <si>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</si>
  <si>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</si>
  <si>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</si>
  <si>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</si>
  <si>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</si>
  <si>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</si>
  <si>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</si>
  <si>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</si>
  <si>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</si>
  <si>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</si>
  <si>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</si>
  <si>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</si>
  <si>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</si>
  <si>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</si>
  <si>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</si>
  <si>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</si>
  <si>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</si>
  <si>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</si>
  <si>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</si>
  <si>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</si>
  <si>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</si>
  <si>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</si>
  <si>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</si>
  <si>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</si>
  <si>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</si>
  <si>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</si>
  <si>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</si>
  <si>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</si>
  <si>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</si>
  <si>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</si>
  <si>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</si>
  <si>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</si>
  <si>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</si>
  <si>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</si>
  <si>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</si>
  <si>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</si>
  <si>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</si>
  <si>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</si>
  <si>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</si>
  <si>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</si>
  <si>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</si>
  <si>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</si>
  <si>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</si>
  <si>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</si>
  <si>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</si>
  <si>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</si>
  <si>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</si>
  <si>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</si>
  <si>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</si>
  <si>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</si>
  <si>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</si>
  <si>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</si>
  <si>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</si>
  <si>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</si>
  <si>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</si>
  <si>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</si>
  <si>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</si>
  <si>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</si>
  <si>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</si>
  <si>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</si>
  <si>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</si>
  <si>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</si>
  <si>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</si>
  <si>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</si>
  <si>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</si>
  <si>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</si>
  <si>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</si>
  <si>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</si>
  <si>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</si>
  <si>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</si>
  <si>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</si>
  <si>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</si>
  <si>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</si>
  <si>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</si>
  <si>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</si>
  <si>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</si>
  <si>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</si>
  <si>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</si>
  <si>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</si>
  <si>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</si>
  <si>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</si>
  <si>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</si>
  <si>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</si>
  <si>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</si>
  <si>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</si>
  <si>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</si>
  <si>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</si>
  <si>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</si>
  <si>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</si>
  <si>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</si>
  <si>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</si>
  <si>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</si>
  <si>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</si>
  <si>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</si>
  <si>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</si>
  <si>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</si>
  <si>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</si>
  <si>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</si>
  <si>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</si>
  <si>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</si>
  <si>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</si>
  <si>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</si>
  <si>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</si>
  <si>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</si>
  <si>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</si>
  <si>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</si>
  <si>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</si>
  <si>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</si>
  <si>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</si>
  <si>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</si>
  <si>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</si>
  <si>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</si>
  <si>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</si>
  <si>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</si>
  <si>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</si>
  <si>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</si>
  <si>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</si>
  <si>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</si>
  <si>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</si>
  <si>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</si>
  <si>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</si>
  <si>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</si>
  <si>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</si>
  <si>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</si>
  <si>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</si>
  <si>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</si>
  <si>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</si>
  <si>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</si>
  <si>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</si>
  <si>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</si>
  <si>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</si>
  <si>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</si>
  <si>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</si>
  <si>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</si>
  <si>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</si>
  <si>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</si>
  <si>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</si>
  <si>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</si>
  <si>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</si>
  <si>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</si>
  <si>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</si>
  <si>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</si>
  <si>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</si>
  <si>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</si>
  <si>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</si>
  <si>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</si>
  <si>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</si>
  <si>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</si>
  <si>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</si>
  <si>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</si>
  <si>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</si>
  <si>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</si>
  <si>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</si>
  <si>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</si>
  <si>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</si>
  <si>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</si>
  <si>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</si>
  <si>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</si>
  <si>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</si>
  <si>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</si>
  <si>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</si>
  <si>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</si>
  <si>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</si>
  <si>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</si>
  <si>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</si>
  <si>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</si>
  <si>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</si>
  <si>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</si>
  <si>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</si>
  <si>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</si>
  <si>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</si>
  <si>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</si>
  <si>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</si>
  <si>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</si>
  <si>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</si>
  <si>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</si>
  <si>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</si>
  <si>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</si>
  <si>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</si>
  <si>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</si>
  <si>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</si>
  <si>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</si>
  <si>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</si>
  <si>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</si>
  <si>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</si>
  <si>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</si>
  <si>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</si>
  <si>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</si>
  <si>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</si>
  <si>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</si>
  <si>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</si>
  <si>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</si>
  <si>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</si>
  <si>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</si>
  <si>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</si>
  <si>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</si>
  <si>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</si>
  <si>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</si>
  <si>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</si>
  <si>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</si>
  <si>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</si>
  <si>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</si>
  <si>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</si>
  <si>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</si>
  <si>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</si>
  <si>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</si>
  <si>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</si>
  <si>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</si>
  <si>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</si>
  <si>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</si>
  <si>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</si>
  <si>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</si>
  <si>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</si>
  <si>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</si>
  <si>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</si>
  <si>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</si>
  <si>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</si>
  <si>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</si>
  <si>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</si>
  <si>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</si>
  <si>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</si>
  <si>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</si>
  <si>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</si>
  <si>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</si>
  <si>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</si>
  <si>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</si>
  <si>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</si>
  <si>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</si>
  <si>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</si>
  <si>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</si>
  <si>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</si>
  <si>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</si>
  <si>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</si>
  <si>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</si>
  <si>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</si>
  <si>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</si>
  <si>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</si>
  <si>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</si>
  <si>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</si>
  <si>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</si>
  <si>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</si>
  <si>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</si>
  <si>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</si>
  <si>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</si>
  <si>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</si>
  <si>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</si>
  <si>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</si>
  <si>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</si>
  <si>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</si>
  <si>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</si>
  <si>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</si>
  <si>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</si>
  <si>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</si>
  <si>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</si>
  <si>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</si>
  <si>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</si>
  <si>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</si>
  <si>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</si>
  <si>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</si>
  <si>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</si>
  <si>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</si>
  <si>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</si>
  <si>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</si>
  <si>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</si>
  <si>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</si>
  <si>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</si>
  <si>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</si>
  <si>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</si>
  <si>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</si>
  <si>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</si>
  <si>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</si>
  <si>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</si>
  <si>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</si>
  <si>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</si>
  <si>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</si>
  <si>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</si>
  <si>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</si>
  <si>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</si>
  <si>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</si>
  <si>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</si>
  <si>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</si>
  <si>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</si>
  <si>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</si>
  <si>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</si>
  <si>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</si>
  <si>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</si>
  <si>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</si>
  <si>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</si>
  <si>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</si>
  <si>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</si>
  <si>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</si>
  <si>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</si>
  <si>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</si>
  <si>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</si>
  <si>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</si>
  <si>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</si>
  <si>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</si>
  <si>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</si>
  <si>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</si>
  <si>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</si>
  <si>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</si>
  <si>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</si>
  <si>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</si>
  <si>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</si>
  <si>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</si>
  <si>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</si>
  <si>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</si>
  <si>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</si>
  <si>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</si>
  <si>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</si>
  <si>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</si>
  <si>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</si>
  <si>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</si>
  <si>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</si>
  <si>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</si>
  <si>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</si>
  <si>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</si>
  <si>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</si>
  <si>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</si>
  <si>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</si>
  <si>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</si>
  <si>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</si>
  <si>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</si>
  <si>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</si>
  <si>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</si>
  <si>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</si>
  <si>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</si>
  <si>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</si>
  <si>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</si>
  <si>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</si>
  <si>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</si>
  <si>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</si>
  <si>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</si>
  <si>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</si>
  <si>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</si>
  <si>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</si>
  <si>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</si>
  <si>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</si>
  <si>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</si>
  <si>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</si>
  <si>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</si>
  <si>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</si>
  <si>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</si>
  <si>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</si>
  <si>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</si>
  <si>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</si>
  <si>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</si>
  <si>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</si>
  <si>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</si>
  <si>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</si>
  <si>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</si>
  <si>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</si>
  <si>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</si>
  <si>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</si>
  <si>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</si>
  <si>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</si>
  <si>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</si>
  <si>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</si>
  <si>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</si>
  <si>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</si>
  <si>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</si>
  <si>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</si>
  <si>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</si>
  <si>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</si>
  <si>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</si>
  <si>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</si>
  <si>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</si>
  <si>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</si>
  <si>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</si>
  <si>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</si>
  <si>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</si>
  <si>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</si>
  <si>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</si>
  <si>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</si>
  <si>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</si>
  <si>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</si>
  <si>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</si>
  <si>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</si>
  <si>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</si>
  <si>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</si>
  <si>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</si>
  <si>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</si>
  <si>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</si>
  <si>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</si>
  <si>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</si>
  <si>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</si>
  <si>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</si>
  <si>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</si>
  <si>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</si>
  <si>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</si>
  <si>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</si>
  <si>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</si>
  <si>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</si>
  <si>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</si>
  <si>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</si>
  <si>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</si>
  <si>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</si>
  <si>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</si>
  <si>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</si>
  <si>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</si>
  <si>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</si>
  <si>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</si>
  <si>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</si>
  <si>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</si>
  <si>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</si>
  <si>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</si>
  <si>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</si>
  <si>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</si>
  <si>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</si>
  <si>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</si>
  <si>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</si>
  <si>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</si>
  <si>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</si>
  <si>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</si>
  <si>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</si>
  <si>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</si>
  <si>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</si>
  <si>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</si>
  <si>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</si>
  <si>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</si>
  <si>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</si>
  <si>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</si>
  <si>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</si>
  <si>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</si>
  <si>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</si>
  <si>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</si>
  <si>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</si>
  <si>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</si>
  <si>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</si>
  <si>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</si>
  <si>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</si>
  <si>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</si>
  <si>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</si>
  <si>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</si>
  <si>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</si>
  <si>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</si>
  <si>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</si>
  <si>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</si>
  <si>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</si>
  <si>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</si>
  <si>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</si>
  <si>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</si>
  <si>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</si>
  <si>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</si>
  <si>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</si>
  <si>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</si>
  <si>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</si>
  <si>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</si>
  <si>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</si>
  <si>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</si>
  <si>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</si>
  <si>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</si>
  <si>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</si>
  <si>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</si>
  <si>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</si>
  <si>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</si>
  <si>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</si>
  <si>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</si>
  <si>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</si>
  <si>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</si>
  <si>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</si>
  <si>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</si>
  <si>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</si>
  <si>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</si>
  <si>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</si>
  <si>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</si>
  <si>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</si>
  <si>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</si>
  <si>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</si>
  <si>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</si>
  <si>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</si>
  <si>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</si>
  <si>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</si>
  <si>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</si>
  <si>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</si>
  <si>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</si>
  <si>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</si>
  <si>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</si>
  <si>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</si>
  <si>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</si>
  <si>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</si>
  <si>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</si>
  <si>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</si>
  <si>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</si>
  <si>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</si>
  <si>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</si>
  <si>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</si>
  <si>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</si>
  <si>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</si>
  <si>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</si>
  <si>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</si>
  <si>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</si>
  <si>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</si>
  <si>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</si>
  <si>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</si>
  <si>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</si>
  <si>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</si>
  <si>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</si>
  <si>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</si>
  <si>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</si>
  <si>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</si>
  <si>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</si>
  <si>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</si>
  <si>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</si>
  <si>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</si>
  <si>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</si>
  <si>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</si>
  <si>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</si>
  <si>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</si>
  <si>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</si>
  <si>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</si>
  <si>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</si>
  <si>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</si>
  <si>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</si>
  <si>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</si>
  <si>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</si>
  <si>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</si>
  <si>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</si>
  <si>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</si>
  <si>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</si>
  <si>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</si>
  <si>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</si>
  <si>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</si>
  <si>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</si>
  <si>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</si>
  <si>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</si>
  <si>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</si>
  <si>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</si>
  <si>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</si>
  <si>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</si>
  <si>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</si>
  <si>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</si>
  <si>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</si>
  <si>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</si>
  <si>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</si>
  <si>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</si>
  <si>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</si>
  <si>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</si>
  <si>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</si>
  <si>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</si>
  <si>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</si>
  <si>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</si>
  <si>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</si>
  <si>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</si>
  <si>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</si>
  <si>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</si>
  <si>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</si>
  <si>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</si>
  <si>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</si>
  <si>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</si>
  <si>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</si>
  <si>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</si>
  <si>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</si>
  <si>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</si>
  <si>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</si>
  <si>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</si>
  <si>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</si>
  <si>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</si>
  <si>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</si>
  <si>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</si>
  <si>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</si>
  <si>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</si>
  <si>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</si>
  <si>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</si>
  <si>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</si>
  <si>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</si>
  <si>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</si>
  <si>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</si>
  <si>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</si>
  <si>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</si>
  <si>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</si>
  <si>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</si>
  <si>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</si>
  <si>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</si>
  <si>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</si>
  <si>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</si>
  <si>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</si>
  <si>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</si>
  <si>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</si>
  <si>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</si>
  <si>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</si>
  <si>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</si>
  <si>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</si>
  <si>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</si>
  <si>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</si>
  <si>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</si>
  <si>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</si>
  <si>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</si>
  <si>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</si>
  <si>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</si>
  <si>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</si>
  <si>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</si>
  <si>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</si>
  <si>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</si>
  <si>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</si>
  <si>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</si>
  <si>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</si>
  <si>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</si>
  <si>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</si>
  <si>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</si>
  <si>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</si>
  <si>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</si>
  <si>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</si>
  <si>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</si>
  <si>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</si>
  <si>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</si>
  <si>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</si>
  <si>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</si>
  <si>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</si>
  <si>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</si>
  <si>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</si>
  <si>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</si>
  <si>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</si>
  <si>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</si>
  <si>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</si>
  <si>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</si>
  <si>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</si>
  <si>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</si>
  <si>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</si>
  <si>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</si>
  <si>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</si>
  <si>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</si>
  <si>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</si>
  <si>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</si>
  <si>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</si>
  <si>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</si>
  <si>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</si>
  <si>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</si>
  <si>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</si>
  <si>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</si>
  <si>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</si>
  <si>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</si>
  <si>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</si>
  <si>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</si>
  <si>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</si>
  <si>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</si>
  <si>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</si>
  <si>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</si>
  <si>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</si>
  <si>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</si>
  <si>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</si>
  <si>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</si>
  <si>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</si>
  <si>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</si>
  <si>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</si>
  <si>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</si>
  <si>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</si>
  <si>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</si>
  <si>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</si>
  <si>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</si>
  <si>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</si>
  <si>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</si>
  <si>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</si>
  <si>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</si>
  <si>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</si>
  <si>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</si>
  <si>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</si>
  <si>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</si>
  <si>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</si>
  <si>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</si>
  <si>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</si>
  <si>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</si>
  <si>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</si>
  <si>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</si>
  <si>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</si>
  <si>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</si>
  <si>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</si>
  <si>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</si>
  <si>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</si>
  <si>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</si>
  <si>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</si>
  <si>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</si>
  <si>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</si>
  <si>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</si>
  <si>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</si>
  <si>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</si>
  <si>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</si>
  <si>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</si>
  <si>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</si>
  <si>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</si>
  <si>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</si>
  <si>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</si>
  <si>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</si>
  <si>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</si>
  <si>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</si>
  <si>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</si>
  <si>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</si>
  <si>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</si>
  <si>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</si>
  <si>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</si>
  <si>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</si>
  <si>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</si>
  <si>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</si>
  <si>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</si>
  <si>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</si>
  <si>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</si>
  <si>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</si>
  <si>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</si>
  <si>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</si>
  <si>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</si>
  <si>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</si>
  <si>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</si>
  <si>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</si>
  <si>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</si>
  <si>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</si>
  <si>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</si>
  <si>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</si>
  <si>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</si>
  <si>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</si>
  <si>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</si>
  <si>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</si>
  <si>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</si>
  <si>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</si>
  <si>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</si>
  <si>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</si>
  <si>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</si>
  <si>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</si>
  <si>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</si>
  <si>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</si>
  <si>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</si>
  <si>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</si>
  <si>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</si>
  <si>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</si>
  <si>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</si>
  <si>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</si>
  <si>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</si>
  <si>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</si>
  <si>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</si>
  <si>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</si>
  <si>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</si>
  <si>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</si>
  <si>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</si>
  <si>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</si>
  <si>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</si>
  <si>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</si>
  <si>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</si>
  <si>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</si>
  <si>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</si>
  <si>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</si>
  <si>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</si>
  <si>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</si>
  <si>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</si>
  <si>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</si>
  <si>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</si>
  <si>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</si>
  <si>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</si>
  <si>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</si>
  <si>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</si>
  <si>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</si>
  <si>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</si>
  <si>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</si>
  <si>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</si>
  <si>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</si>
  <si>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</si>
  <si>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</si>
  <si>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</si>
  <si>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</si>
  <si>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</si>
  <si>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</si>
  <si>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</si>
  <si>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</si>
  <si>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</si>
  <si>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</si>
  <si>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</si>
  <si>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</si>
  <si>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</si>
  <si>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</si>
  <si>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</si>
  <si>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</si>
  <si>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</si>
  <si>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</si>
  <si>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</si>
  <si>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</si>
  <si>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</si>
  <si>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</si>
  <si>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</si>
  <si>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</si>
  <si>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</si>
  <si>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</si>
  <si>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</si>
  <si>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</si>
  <si>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</si>
  <si>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</si>
  <si>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</si>
  <si>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</si>
  <si>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</si>
  <si>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</si>
  <si>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</si>
  <si>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</si>
  <si>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</si>
  <si>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</si>
  <si>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</si>
  <si>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</si>
  <si>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</si>
  <si>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</si>
  <si>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</si>
  <si>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</si>
  <si>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</si>
  <si>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</si>
  <si>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</si>
  <si>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</si>
  <si>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</si>
  <si>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</si>
  <si>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</si>
  <si>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</si>
  <si>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</si>
  <si>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</si>
  <si>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</si>
  <si>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</si>
  <si>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</si>
  <si>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</si>
  <si>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</si>
  <si>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</si>
  <si>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</si>
  <si>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</si>
  <si>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</si>
  <si>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</si>
  <si>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</si>
  <si>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</si>
  <si>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</si>
  <si>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</si>
  <si>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</si>
  <si>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</si>
  <si>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</si>
  <si>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</si>
  <si>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</si>
  <si>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</si>
  <si>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</si>
  <si>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</si>
  <si>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</si>
  <si>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</si>
  <si>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</si>
  <si>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</si>
  <si>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</si>
  <si>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</si>
  <si>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</si>
  <si>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</si>
  <si>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</si>
  <si>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</si>
  <si>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</si>
  <si>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</si>
  <si>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</si>
  <si>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</si>
  <si>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</si>
  <si>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</si>
  <si>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</si>
  <si>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</si>
  <si>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</si>
  <si>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</si>
  <si>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</si>
  <si>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</si>
  <si>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</si>
  <si>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</si>
  <si>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</si>
  <si>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</si>
  <si>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</si>
  <si>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</si>
  <si>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</si>
  <si>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</si>
  <si>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</si>
  <si>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</si>
  <si>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</si>
  <si>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</si>
  <si>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</si>
  <si>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</si>
  <si>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</si>
  <si>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</si>
  <si>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</si>
  <si>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</si>
  <si>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</si>
  <si>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</si>
  <si>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</si>
  <si>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</si>
  <si>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</si>
  <si>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</si>
  <si>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</si>
  <si>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</si>
  <si>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</si>
  <si>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</si>
  <si>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</si>
  <si>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</si>
  <si>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</si>
  <si>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</si>
  <si>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</si>
  <si>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</si>
  <si>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</si>
  <si>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</si>
  <si>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</si>
  <si>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</si>
  <si>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</si>
  <si>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</si>
  <si>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</si>
  <si>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</si>
  <si>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</si>
  <si>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</si>
  <si>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</si>
  <si>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</si>
  <si>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</si>
  <si>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</si>
  <si>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</si>
  <si>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</si>
  <si>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</si>
  <si>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</si>
  <si>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</si>
  <si>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</si>
  <si>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</si>
  <si>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</si>
  <si>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</si>
  <si>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</si>
  <si>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</si>
  <si>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</si>
  <si>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</si>
  <si>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</si>
  <si>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</si>
  <si>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</si>
  <si>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</si>
  <si>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</si>
  <si>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</si>
  <si>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</si>
  <si>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</si>
  <si>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</si>
  <si>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</si>
  <si>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</si>
  <si>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</si>
  <si>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</si>
  <si>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</si>
  <si>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</si>
  <si>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</si>
  <si>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</si>
  <si>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</si>
  <si>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</si>
  <si>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</si>
  <si>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</si>
  <si>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</si>
  <si>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</si>
  <si>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</si>
  <si>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</si>
  <si>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</si>
  <si>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</si>
  <si>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</si>
  <si>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</si>
  <si>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</si>
  <si>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</si>
  <si>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</si>
  <si>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</si>
  <si>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</si>
  <si>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</si>
  <si>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</si>
  <si>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</si>
  <si>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</si>
  <si>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</si>
  <si>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</si>
  <si>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</si>
  <si>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</si>
  <si>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</si>
  <si>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</si>
  <si>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</si>
  <si>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</si>
  <si>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</si>
  <si>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</si>
  <si>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</si>
  <si>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</si>
  <si>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</si>
  <si>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</si>
  <si>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</si>
  <si>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</si>
  <si>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</si>
  <si>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</si>
  <si>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</si>
  <si>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</si>
  <si>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</si>
  <si>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</si>
  <si>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</si>
  <si>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</si>
  <si>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</si>
  <si>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</si>
  <si>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</si>
  <si>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</si>
  <si>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</si>
  <si>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</si>
  <si>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</si>
  <si>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</si>
  <si>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</si>
  <si>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</si>
  <si>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</si>
  <si>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</si>
  <si>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</si>
  <si>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</si>
  <si>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</si>
  <si>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</si>
  <si>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</si>
  <si>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</si>
  <si>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</si>
  <si>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</si>
  <si>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</si>
  <si>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</si>
  <si>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</si>
  <si>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</si>
  <si>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</si>
  <si>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</si>
  <si>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</si>
  <si>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</si>
  <si>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</si>
  <si>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</si>
  <si>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</si>
  <si>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</si>
  <si>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</si>
  <si>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</si>
  <si>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</si>
  <si>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</si>
  <si>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</si>
  <si>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</si>
  <si>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</si>
  <si>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</si>
  <si>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</si>
  <si>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</si>
  <si>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</si>
  <si>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</si>
  <si>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</si>
  <si>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</si>
  <si>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</si>
  <si>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</si>
  <si>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</si>
  <si>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</si>
  <si>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</si>
  <si>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</si>
  <si>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</si>
  <si>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</si>
  <si>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</si>
  <si>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</si>
  <si>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</si>
  <si>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</si>
  <si>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</si>
  <si>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</si>
  <si>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</si>
  <si>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</si>
  <si>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</si>
  <si>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</si>
  <si>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</si>
  <si>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</si>
  <si>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</si>
  <si>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</si>
  <si>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</si>
  <si>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</si>
  <si>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</si>
  <si>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</si>
  <si>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</si>
  <si>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</si>
  <si>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</si>
  <si>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</si>
  <si>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</si>
  <si>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</si>
  <si>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</si>
  <si>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</si>
  <si>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</si>
  <si>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</si>
  <si>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</si>
  <si>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</si>
  <si>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</si>
  <si>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</si>
  <si>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</si>
  <si>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</si>
  <si>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</si>
  <si>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</si>
  <si>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</si>
  <si>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</si>
  <si>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</si>
  <si>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</si>
  <si>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</si>
  <si>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</si>
  <si>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</si>
  <si>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</si>
  <si>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</si>
  <si>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</si>
  <si>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</si>
  <si>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</si>
  <si>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</si>
  <si>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</si>
  <si>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</si>
  <si>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</si>
  <si>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</si>
  <si>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</si>
  <si>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</si>
  <si>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</si>
  <si>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</si>
  <si>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</si>
  <si>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</si>
  <si>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</si>
  <si>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</si>
  <si>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</si>
  <si>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</si>
  <si>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</si>
  <si>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</si>
  <si>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</si>
  <si>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</si>
  <si>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</si>
  <si>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</si>
  <si>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</si>
  <si>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</si>
  <si>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</si>
  <si>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</si>
  <si>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</si>
  <si>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</si>
  <si>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</si>
  <si>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</si>
  <si>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</si>
  <si>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</si>
  <si>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</si>
  <si>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</si>
  <si>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</si>
  <si>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</si>
  <si>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</si>
  <si>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</si>
  <si>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</si>
  <si>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</si>
  <si>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</si>
  <si>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</si>
  <si>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</si>
  <si>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</si>
  <si>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</si>
  <si>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</si>
  <si>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</si>
  <si>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</si>
  <si>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</si>
  <si>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</si>
  <si>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</si>
  <si>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</si>
  <si>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</si>
  <si>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</si>
  <si>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</si>
  <si>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</si>
  <si>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</si>
  <si>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</si>
  <si>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</si>
  <si>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</si>
  <si>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</si>
  <si>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</si>
  <si>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</si>
  <si>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</si>
  <si>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</si>
  <si>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</si>
  <si>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</si>
  <si>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</si>
  <si>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</si>
  <si>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</si>
  <si>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</si>
  <si>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</si>
  <si>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</si>
  <si>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</si>
  <si>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</si>
  <si>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</si>
  <si>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</si>
  <si>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</si>
  <si>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</si>
  <si>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</si>
  <si>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</si>
  <si>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</si>
  <si>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</si>
  <si>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</si>
  <si>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</si>
  <si>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</si>
  <si>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</si>
  <si>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</si>
  <si>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</si>
  <si>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</si>
  <si>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</si>
  <si>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</si>
  <si>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</si>
  <si>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</si>
  <si>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</si>
  <si>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</si>
  <si>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</si>
  <si>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</si>
  <si>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</si>
  <si>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</si>
  <si>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</si>
  <si>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</si>
  <si>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</si>
  <si>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</si>
  <si>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</si>
  <si>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</si>
  <si>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</si>
  <si>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</si>
  <si>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</si>
  <si>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</si>
  <si>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</si>
  <si>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</si>
  <si>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</si>
  <si>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</si>
  <si>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</si>
  <si>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</si>
  <si>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</si>
  <si>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</si>
  <si>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</si>
  <si>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</si>
  <si>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</si>
  <si>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</si>
  <si>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</si>
  <si>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</si>
  <si>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</si>
  <si>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</si>
  <si>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</si>
  <si>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</si>
  <si>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</si>
  <si>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</si>
  <si>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</si>
  <si>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</si>
  <si>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</si>
  <si>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</si>
  <si>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</si>
  <si>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</si>
  <si>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</si>
  <si>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</si>
  <si>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</si>
  <si>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</si>
  <si>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</si>
  <si>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</si>
  <si>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</si>
  <si>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</si>
  <si>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</si>
  <si>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</si>
  <si>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</si>
  <si>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</si>
  <si>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</si>
  <si>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</si>
  <si>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</si>
  <si>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</si>
  <si>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</si>
  <si>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</si>
  <si>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</si>
  <si>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</si>
  <si>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</si>
  <si>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</si>
  <si>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</si>
  <si>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</si>
  <si>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</si>
  <si>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</si>
  <si>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</si>
  <si>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</si>
  <si>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</si>
  <si>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</si>
  <si>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</si>
  <si>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</si>
  <si>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</si>
  <si>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</si>
  <si>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</si>
  <si>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</si>
  <si>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</si>
  <si>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</si>
  <si>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</si>
  <si>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</si>
  <si>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</si>
  <si>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</si>
  <si>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</si>
  <si>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</si>
  <si>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</si>
  <si>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</si>
  <si>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</si>
  <si>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</si>
  <si>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</si>
  <si>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</si>
  <si>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</si>
  <si>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</si>
  <si>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</si>
  <si>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</si>
  <si>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</si>
  <si>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</si>
  <si>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</si>
  <si>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</si>
  <si>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</si>
  <si>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</si>
  <si>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</si>
  <si>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</si>
  <si>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</si>
  <si>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</si>
  <si>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</si>
  <si>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</si>
  <si>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</si>
  <si>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</si>
  <si>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</si>
  <si>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</si>
  <si>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</si>
  <si>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</si>
  <si>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</si>
  <si>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</si>
  <si>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</si>
  <si>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</si>
  <si>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</si>
  <si>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</si>
  <si>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</si>
  <si>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</si>
  <si>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</si>
  <si>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</si>
  <si>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</si>
  <si>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</si>
  <si>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</si>
  <si>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</si>
  <si>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</si>
  <si>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</si>
  <si>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</si>
  <si>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</si>
  <si>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</si>
  <si>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</si>
  <si>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</si>
  <si>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</si>
  <si>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</si>
  <si>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</si>
  <si>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</si>
  <si>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</si>
  <si>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</si>
  <si>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</si>
  <si>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</si>
  <si>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</si>
  <si>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</si>
  <si>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</si>
  <si>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</si>
  <si>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</si>
  <si>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</si>
  <si>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</si>
  <si>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</si>
  <si>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</si>
  <si>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</si>
  <si>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</si>
  <si>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</si>
  <si>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</si>
  <si>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</si>
  <si>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</si>
  <si>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</si>
  <si>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</si>
  <si>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</si>
  <si>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</si>
  <si>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</si>
  <si>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</si>
  <si>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</si>
  <si>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</si>
  <si>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</si>
  <si>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</si>
  <si>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</si>
  <si>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</si>
  <si>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</si>
  <si>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</si>
  <si>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</si>
  <si>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</si>
  <si>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</si>
  <si>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</si>
  <si>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</si>
  <si>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</si>
  <si>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</si>
  <si>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</si>
  <si>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</si>
  <si>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</si>
  <si>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</si>
  <si>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</si>
  <si>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</si>
  <si>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</si>
  <si>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</si>
  <si>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</si>
  <si>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</si>
  <si>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</si>
  <si>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</si>
  <si>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</si>
  <si>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</si>
  <si>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</si>
  <si>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</si>
  <si>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</si>
  <si>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</si>
  <si>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</si>
  <si>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</si>
  <si>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</si>
  <si>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</si>
  <si>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</si>
  <si>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</si>
  <si>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</si>
  <si>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</si>
  <si>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</si>
  <si>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</si>
  <si>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</si>
  <si>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</si>
  <si>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</si>
  <si>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</si>
  <si>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</si>
  <si>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</si>
  <si>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</si>
  <si>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</si>
  <si>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</si>
  <si>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</si>
  <si>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</si>
  <si>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</si>
  <si>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</si>
  <si>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</si>
  <si>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</si>
  <si>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</si>
  <si>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</si>
  <si>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</si>
  <si>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</si>
  <si>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</si>
  <si>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</si>
  <si>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</si>
  <si>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</si>
  <si>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</si>
  <si>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</si>
  <si>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</si>
  <si>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</si>
  <si>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</si>
  <si>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</si>
  <si>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</si>
  <si>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</si>
  <si>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</si>
  <si>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</si>
  <si>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</si>
  <si>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</si>
  <si>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</si>
  <si>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</si>
  <si>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</si>
  <si>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</si>
  <si>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</si>
  <si>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</si>
  <si>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</si>
  <si>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</si>
  <si>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</si>
  <si>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</si>
  <si>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</si>
  <si>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</si>
  <si>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</si>
  <si>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</si>
  <si>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</si>
  <si>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</si>
  <si>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</si>
  <si>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</si>
  <si>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</si>
  <si>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</si>
  <si>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</si>
  <si>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</si>
  <si>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</si>
  <si>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</si>
  <si>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</si>
  <si>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</si>
  <si>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</si>
  <si>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</si>
  <si>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</si>
  <si>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</si>
  <si>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</si>
  <si>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</si>
  <si>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</si>
  <si>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</si>
  <si>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</si>
  <si>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</si>
  <si>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</si>
  <si>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</si>
  <si>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</si>
  <si>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</si>
  <si>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</si>
  <si>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</si>
  <si>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</si>
  <si>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</si>
  <si>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</si>
  <si>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</si>
  <si>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</si>
  <si>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</si>
  <si>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</si>
  <si>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</si>
  <si>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</si>
  <si>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</si>
  <si>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</si>
  <si>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</si>
  <si>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</si>
  <si>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</si>
  <si>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</si>
  <si>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</si>
  <si>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</si>
  <si>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</si>
  <si>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</si>
  <si>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</si>
  <si>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</si>
  <si>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</si>
  <si>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</si>
  <si>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</si>
  <si>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</si>
  <si>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</si>
  <si>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</si>
  <si>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</si>
  <si>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</si>
  <si>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</si>
  <si>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</si>
  <si>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</si>
  <si>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</si>
  <si>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</si>
  <si>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</si>
  <si>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</si>
  <si>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</si>
  <si>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</si>
  <si>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</si>
  <si>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</si>
  <si>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</si>
  <si>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</si>
  <si>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</si>
  <si>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</si>
  <si>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</si>
  <si>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</si>
  <si>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</si>
  <si>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</si>
  <si>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</si>
  <si>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</si>
  <si>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</si>
  <si>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</si>
  <si>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</si>
  <si>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</si>
  <si>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</si>
  <si>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</si>
  <si>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</si>
  <si>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</si>
  <si>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</si>
  <si>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</si>
  <si>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</si>
  <si>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</si>
  <si>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</si>
  <si>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</si>
  <si>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</si>
  <si>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</si>
  <si>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</si>
  <si>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</si>
  <si>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</si>
  <si>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</si>
  <si>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</si>
  <si>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</si>
  <si>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</si>
  <si>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</si>
  <si>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</si>
  <si>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</si>
  <si>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</si>
  <si>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</si>
  <si>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</si>
  <si>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</si>
  <si>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</si>
  <si>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</si>
  <si>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</si>
  <si>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</si>
  <si>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</si>
  <si>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</si>
  <si>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</si>
  <si>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</si>
  <si>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</si>
  <si>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</si>
  <si>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</si>
  <si>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</si>
  <si>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</si>
  <si>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</si>
  <si>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</si>
  <si>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</si>
  <si>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</si>
  <si>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</si>
  <si>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</si>
  <si>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</si>
  <si>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</si>
  <si>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</si>
  <si>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</si>
  <si>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</si>
  <si>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</si>
  <si>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</si>
  <si>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</si>
  <si>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</si>
  <si>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</si>
  <si>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</si>
  <si>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</si>
  <si>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</si>
  <si>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</si>
  <si>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</si>
  <si>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</si>
  <si>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</si>
  <si>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</si>
  <si>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</si>
  <si>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</si>
  <si>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</si>
  <si>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</si>
  <si>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</si>
  <si>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</si>
  <si>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</si>
  <si>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</si>
  <si>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</si>
  <si>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</si>
  <si>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</si>
  <si>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</si>
  <si>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</si>
  <si>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</si>
  <si>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</si>
  <si>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</si>
  <si>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</si>
  <si>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</si>
  <si>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</si>
  <si>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</si>
  <si>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</si>
  <si>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</si>
  <si>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</si>
  <si>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</si>
  <si>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</si>
  <si>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</si>
  <si>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</si>
  <si>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</si>
  <si>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</si>
  <si>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</si>
  <si>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</si>
  <si>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</si>
  <si>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</si>
  <si>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</si>
  <si>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</si>
  <si>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</si>
  <si>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</si>
  <si>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</si>
  <si>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</si>
  <si>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</si>
  <si>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</si>
  <si>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</si>
  <si>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</si>
  <si>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</si>
  <si>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</si>
  <si>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</si>
  <si>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</si>
  <si>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</si>
  <si>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</si>
  <si>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</si>
  <si>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</si>
  <si>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</si>
  <si>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</si>
  <si>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</si>
  <si>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</si>
  <si>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</si>
  <si>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</si>
  <si>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</si>
  <si>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</si>
  <si>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</si>
  <si>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</si>
  <si>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</si>
  <si>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</si>
  <si>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</si>
  <si>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</si>
  <si>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</si>
  <si>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</si>
  <si>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</si>
  <si>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</si>
  <si>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</si>
  <si>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</si>
  <si>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</si>
  <si>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</si>
  <si>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</si>
  <si>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</si>
  <si>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</si>
  <si>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</si>
  <si>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</si>
  <si>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</si>
  <si>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</si>
  <si>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</si>
  <si>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</si>
  <si>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</si>
  <si>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</si>
  <si>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</si>
  <si>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</si>
  <si>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</si>
  <si>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</si>
  <si>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</si>
  <si>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</si>
  <si>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</si>
  <si>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</si>
  <si>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</si>
  <si>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</si>
  <si>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</si>
  <si>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</si>
  <si>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</si>
  <si>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</si>
  <si>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</si>
  <si>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</si>
  <si>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</si>
  <si>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</si>
  <si>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</si>
  <si>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</si>
  <si>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</si>
  <si>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</si>
  <si>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</si>
  <si>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</si>
  <si>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</si>
  <si>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</si>
  <si>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</si>
  <si>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</si>
  <si>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</si>
  <si>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</si>
  <si>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</si>
  <si>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</si>
  <si>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</si>
  <si>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</si>
  <si>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</si>
  <si>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</si>
  <si>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</si>
  <si>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</si>
  <si>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</si>
  <si>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</si>
  <si>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</si>
  <si>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</si>
  <si>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</si>
  <si>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</si>
  <si>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</si>
  <si>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</si>
  <si>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</si>
  <si>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</si>
  <si>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</si>
  <si>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</si>
  <si>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</si>
  <si>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</si>
  <si>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</si>
  <si>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</si>
  <si>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</si>
  <si>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</si>
  <si>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</si>
  <si>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</si>
  <si>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</si>
  <si>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</si>
  <si>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</si>
  <si>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</si>
  <si>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</si>
  <si>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</si>
  <si>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</si>
  <si>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</si>
  <si>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</si>
  <si>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</si>
  <si>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</si>
  <si>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</si>
  <si>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</si>
  <si>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</si>
  <si>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</si>
  <si>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</si>
  <si>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</si>
  <si>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</si>
  <si>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</si>
  <si>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</si>
  <si>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</si>
  <si>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</si>
  <si>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</si>
  <si>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</si>
  <si>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</si>
  <si>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</si>
  <si>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</si>
  <si>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</si>
  <si>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</si>
  <si>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</si>
  <si>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</si>
  <si>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</si>
  <si>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</si>
  <si>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</si>
  <si>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</si>
  <si>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</si>
  <si>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</si>
  <si>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</si>
  <si>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</si>
  <si>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</si>
  <si>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</si>
  <si>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</si>
  <si>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</si>
  <si>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</si>
  <si>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</si>
  <si>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</si>
  <si>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</si>
  <si>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</si>
  <si>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</si>
  <si>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</si>
  <si>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</si>
  <si>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</si>
  <si>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</si>
  <si>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</si>
  <si>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</si>
  <si>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</si>
  <si>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</si>
  <si>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</si>
  <si>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</si>
  <si>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</si>
  <si>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</si>
  <si>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</si>
  <si>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</si>
  <si>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</si>
  <si>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</si>
  <si>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</si>
  <si>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</si>
  <si>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</si>
  <si>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</si>
  <si>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</si>
  <si>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</si>
  <si>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</si>
  <si>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</si>
  <si>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</si>
  <si>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</si>
  <si>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</si>
  <si>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</si>
  <si>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</si>
  <si>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</si>
  <si>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</si>
  <si>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</si>
  <si>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</si>
  <si>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</si>
  <si>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</si>
  <si>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</si>
  <si>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</si>
  <si>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</si>
  <si>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</si>
  <si>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</si>
  <si>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</si>
  <si>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</si>
  <si>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</si>
  <si>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</si>
  <si>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</si>
  <si>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</si>
  <si>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</si>
  <si>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</si>
  <si>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</si>
  <si>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</si>
  <si>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</si>
  <si>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</si>
  <si>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</si>
  <si>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</si>
  <si>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</si>
  <si>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</si>
  <si>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</si>
  <si>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</si>
  <si>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</si>
  <si>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</si>
  <si>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</si>
  <si>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</si>
  <si>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</si>
  <si>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</si>
  <si>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</si>
  <si>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</si>
  <si>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</si>
  <si>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</si>
  <si>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</si>
  <si>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</si>
  <si>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</si>
  <si>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</si>
  <si>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</si>
  <si>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</si>
  <si>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</si>
  <si>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</si>
  <si>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</si>
  <si>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</si>
  <si>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</si>
  <si>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</si>
  <si>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</si>
  <si>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</si>
  <si>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</si>
  <si>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</si>
  <si>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</si>
  <si>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</si>
  <si>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</si>
  <si>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</si>
  <si>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</si>
  <si>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</si>
  <si>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</si>
  <si>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</si>
  <si>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</si>
  <si>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</si>
  <si>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</si>
  <si>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</si>
  <si>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</si>
  <si>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</si>
  <si>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</si>
  <si>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</si>
  <si>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</si>
  <si>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</si>
  <si>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</si>
  <si>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</si>
  <si>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</si>
  <si>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</si>
  <si>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</si>
  <si>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</si>
  <si>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</si>
  <si>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</si>
  <si>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</si>
  <si>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</si>
  <si>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</si>
  <si>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</si>
  <si>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</si>
  <si>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</si>
  <si>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</si>
  <si>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</si>
  <si>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</si>
  <si>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</si>
  <si>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</si>
  <si>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</si>
  <si>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</si>
  <si>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</si>
  <si>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</si>
  <si>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</si>
  <si>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</si>
  <si>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</si>
  <si>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</si>
  <si>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</si>
  <si>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</si>
  <si>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</si>
  <si>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</si>
  <si>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</si>
  <si>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</si>
  <si>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</si>
  <si>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</si>
  <si>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</si>
  <si>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</si>
  <si>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</si>
  <si>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</si>
  <si>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</si>
  <si>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</si>
  <si>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</si>
  <si>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</si>
  <si>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</si>
  <si>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</si>
  <si>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</si>
  <si>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</si>
  <si>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</si>
  <si>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</si>
  <si>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</si>
  <si>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</si>
  <si>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</si>
  <si>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</si>
  <si>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</si>
  <si>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</si>
  <si>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</si>
  <si>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</si>
  <si>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</si>
  <si>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</si>
  <si>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</si>
  <si>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</si>
  <si>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</si>
  <si>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</si>
  <si>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</si>
  <si>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</si>
  <si>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</si>
  <si>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</si>
  <si>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</si>
  <si>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</si>
  <si>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</si>
  <si>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</si>
  <si>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</si>
  <si>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</si>
  <si>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</si>
  <si>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</si>
  <si>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</si>
  <si>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</si>
  <si>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</si>
  <si>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</si>
  <si>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</si>
  <si>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</si>
  <si>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</si>
  <si>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</si>
  <si>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</si>
  <si>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</si>
  <si>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</si>
  <si>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</si>
  <si>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</si>
  <si>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</si>
  <si>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</si>
  <si>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</si>
  <si>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</si>
  <si>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</si>
  <si>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</si>
  <si>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</si>
  <si>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</si>
  <si>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</si>
  <si>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</si>
  <si>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</si>
  <si>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</si>
  <si>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</si>
  <si>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</si>
  <si>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</si>
  <si>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</si>
  <si>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</si>
  <si>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</si>
  <si>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</si>
  <si>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</si>
  <si>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</si>
  <si>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</si>
  <si>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</si>
  <si>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</si>
  <si>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</si>
  <si>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</si>
  <si>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</si>
  <si>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</si>
  <si>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</si>
  <si>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</si>
  <si>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</si>
  <si>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</si>
  <si>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</si>
  <si>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</si>
  <si>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</si>
  <si>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</si>
  <si>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</si>
  <si>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</si>
  <si>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</si>
  <si>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</si>
  <si>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</si>
  <si>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</si>
  <si>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</si>
  <si>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</si>
  <si>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</si>
  <si>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</si>
  <si>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</si>
  <si>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</si>
  <si>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</si>
  <si>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</si>
  <si>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</si>
  <si>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</si>
  <si>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</si>
  <si>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</si>
  <si>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</si>
  <si>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</si>
  <si>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</si>
  <si>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</si>
  <si>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</si>
  <si>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</si>
  <si>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</si>
  <si>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</si>
  <si>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</si>
  <si>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</si>
  <si>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</si>
  <si>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</si>
  <si>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</si>
  <si>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</si>
  <si>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</si>
  <si>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</si>
  <si>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</si>
  <si>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</si>
  <si>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</si>
  <si>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</si>
  <si>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</si>
  <si>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</si>
  <si>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</si>
  <si>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</si>
  <si>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</si>
  <si>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</si>
  <si>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</si>
  <si>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</si>
  <si>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</si>
  <si>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</si>
  <si>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</si>
  <si>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</si>
  <si>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</si>
  <si>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</si>
  <si>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</si>
  <si>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</si>
  <si>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</si>
  <si>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</si>
  <si>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</si>
  <si>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</si>
  <si>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</si>
  <si>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</si>
  <si>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</si>
  <si>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</si>
  <si>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</si>
  <si>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</si>
  <si>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</si>
  <si>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</si>
  <si>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</si>
  <si>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</si>
  <si>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</si>
  <si>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</si>
  <si>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</si>
  <si>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</si>
  <si>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</si>
  <si>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</si>
  <si>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</si>
  <si>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</si>
  <si>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</si>
  <si>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</si>
  <si>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</si>
  <si>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</si>
  <si>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</si>
  <si>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</si>
  <si>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</si>
  <si>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</si>
  <si>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</si>
  <si>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</si>
  <si>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</si>
  <si>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</si>
  <si>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</si>
  <si>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</si>
  <si>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</si>
  <si>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</si>
  <si>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</si>
  <si>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</si>
  <si>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</si>
  <si>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</si>
  <si>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</si>
  <si>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</si>
  <si>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</si>
  <si>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</si>
  <si>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</si>
  <si>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</si>
  <si>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</si>
  <si>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</si>
  <si>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</si>
  <si>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</si>
  <si>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</si>
  <si>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</si>
  <si>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</si>
  <si>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</si>
  <si>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</si>
  <si>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</si>
  <si>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</si>
  <si>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</si>
  <si>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</si>
  <si>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</si>
  <si>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</si>
  <si>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</si>
  <si>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</si>
  <si>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</si>
  <si>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</si>
  <si>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</si>
  <si>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</si>
  <si>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</si>
  <si>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</si>
  <si>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</si>
  <si>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</si>
  <si>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</si>
  <si>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</si>
  <si>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</si>
  <si>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</si>
  <si>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</si>
  <si>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</si>
  <si>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</si>
  <si>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</si>
  <si>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</si>
  <si>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</si>
  <si>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</si>
  <si>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</si>
  <si>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</si>
  <si>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</si>
  <si>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</si>
  <si>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</si>
  <si>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</si>
  <si>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</si>
  <si>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</si>
  <si>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</si>
  <si>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</si>
  <si>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</si>
  <si>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</si>
  <si>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</si>
  <si>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</si>
  <si>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</si>
  <si>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</si>
  <si>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</si>
  <si>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</si>
  <si>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</si>
  <si>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</si>
  <si>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</si>
  <si>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</si>
  <si>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</si>
  <si>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</si>
  <si>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</si>
  <si>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</si>
  <si>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</si>
  <si>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</si>
  <si>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</si>
  <si>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</si>
  <si>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</si>
  <si>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</si>
  <si>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</si>
  <si>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</si>
  <si>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</si>
  <si>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</si>
  <si>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</si>
  <si>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</si>
  <si>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</si>
  <si>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</si>
  <si>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</si>
  <si>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</si>
  <si>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</si>
  <si>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</si>
  <si>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</si>
  <si>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</si>
  <si>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</si>
  <si>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</si>
  <si>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</si>
  <si>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</si>
  <si>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</si>
  <si>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</si>
  <si>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</si>
  <si>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</si>
  <si>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</si>
  <si>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</si>
  <si>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</si>
  <si>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</si>
  <si>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</si>
  <si>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</si>
  <si>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</si>
  <si>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</si>
  <si>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</si>
  <si>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</si>
  <si>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</si>
  <si>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</si>
  <si>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</si>
  <si>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</si>
  <si>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</si>
  <si>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</si>
  <si>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</si>
  <si>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</si>
  <si>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</si>
  <si>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</si>
  <si>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</si>
  <si>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</si>
  <si>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</si>
  <si>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</si>
  <si>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</si>
  <si>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</si>
  <si>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</si>
  <si>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</si>
  <si>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</si>
  <si>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</si>
  <si>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</si>
  <si>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</si>
  <si>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</si>
  <si>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</si>
  <si>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</si>
  <si>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</si>
  <si>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</si>
  <si>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</si>
  <si>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</si>
  <si>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</si>
  <si>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</si>
  <si>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</si>
  <si>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</si>
  <si>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</si>
  <si>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</si>
  <si>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</si>
  <si>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</si>
  <si>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</si>
  <si>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</si>
  <si>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</si>
  <si>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</si>
  <si>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</si>
  <si>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</si>
  <si>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</si>
  <si>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</si>
  <si>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</si>
  <si>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</si>
  <si>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</si>
  <si>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</si>
  <si>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</si>
  <si>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</si>
  <si>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</si>
  <si>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</si>
  <si>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</si>
  <si>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</si>
  <si>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</si>
  <si>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</si>
  <si>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</si>
  <si>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</si>
  <si>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</si>
  <si>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</si>
  <si>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</si>
  <si>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</si>
  <si>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</si>
  <si>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</si>
  <si>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</si>
  <si>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</si>
  <si>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</si>
  <si>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</si>
  <si>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</si>
  <si>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</si>
  <si>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</si>
  <si>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</si>
  <si>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</si>
  <si>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</si>
  <si>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</si>
  <si>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</si>
  <si>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</si>
  <si>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</si>
  <si>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</si>
  <si>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</si>
  <si>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</si>
  <si>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</si>
  <si>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</si>
  <si>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</si>
  <si>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</si>
  <si>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</si>
  <si>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</si>
  <si>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</si>
  <si>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</si>
  <si>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</si>
  <si>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</si>
  <si>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</si>
  <si>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</si>
  <si>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</si>
  <si>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</si>
  <si>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</si>
  <si>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</si>
  <si>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</si>
  <si>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</si>
  <si>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</si>
  <si>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</si>
  <si>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</si>
  <si>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</si>
  <si>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</si>
  <si>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</si>
  <si>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</si>
  <si>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</si>
  <si>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</si>
  <si>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</si>
  <si>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</si>
  <si>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</si>
  <si>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</si>
  <si>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</si>
  <si>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</si>
  <si>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</si>
  <si>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</si>
  <si>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</si>
  <si>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</si>
  <si>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</si>
  <si>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</si>
  <si>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</si>
  <si>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</si>
  <si>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</si>
  <si>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</si>
  <si>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</si>
  <si>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</si>
  <si>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</si>
  <si>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</si>
  <si>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</si>
  <si>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</si>
  <si>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</si>
  <si>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</si>
  <si>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</si>
  <si>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</si>
  <si>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</si>
  <si>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</si>
  <si>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</si>
  <si>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</si>
  <si>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</si>
  <si>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</si>
  <si>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</si>
  <si>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</si>
  <si>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</si>
  <si>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</si>
  <si>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</si>
  <si>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</si>
  <si>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</si>
  <si>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</si>
  <si>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</si>
  <si>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</si>
  <si>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</si>
  <si>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</si>
  <si>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</si>
  <si>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</si>
  <si>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</si>
  <si>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</si>
  <si>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</si>
  <si>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</si>
  <si>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</si>
  <si>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</si>
  <si>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</si>
  <si>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</si>
  <si>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</si>
  <si>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</si>
  <si>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</si>
  <si>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</si>
  <si>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</si>
  <si>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</si>
  <si>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</si>
  <si>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</si>
  <si>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</si>
  <si>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</si>
  <si>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</si>
  <si>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</si>
  <si>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</si>
  <si>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</si>
  <si>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</si>
  <si>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</si>
  <si>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</si>
  <si>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</si>
  <si>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</si>
  <si>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</si>
  <si>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</si>
  <si>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</si>
  <si>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</si>
  <si>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</si>
  <si>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</si>
  <si>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</si>
  <si>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</si>
  <si>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</si>
  <si>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</si>
  <si>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</si>
  <si>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</si>
  <si>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</si>
  <si>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</si>
  <si>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</si>
  <si>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</si>
  <si>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</si>
  <si>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</si>
  <si>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</si>
  <si>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</si>
  <si>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</si>
  <si>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</si>
  <si>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</si>
  <si>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</si>
  <si>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</si>
  <si>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</si>
  <si>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</si>
  <si>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</si>
  <si>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</si>
  <si>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</si>
  <si>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</si>
  <si>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</si>
  <si>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</si>
  <si>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</si>
  <si>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</si>
  <si>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</si>
  <si>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</si>
  <si>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</si>
  <si>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</si>
  <si>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</si>
  <si>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</si>
  <si>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</si>
  <si>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</si>
  <si>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</si>
  <si>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</si>
  <si>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</si>
  <si>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</si>
  <si>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</si>
  <si>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</si>
  <si>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</si>
  <si>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</si>
  <si>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</si>
  <si>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</si>
  <si>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</si>
  <si>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</si>
  <si>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</si>
  <si>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</si>
  <si>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</si>
  <si>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</si>
  <si>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</si>
  <si>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</si>
  <si>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</si>
  <si>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</si>
  <si>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</si>
  <si>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</si>
  <si>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</si>
  <si>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</si>
  <si>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</si>
  <si>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</si>
  <si>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</si>
  <si>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</si>
  <si>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</si>
  <si>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</si>
  <si>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</si>
  <si>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</si>
  <si>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</si>
  <si>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</si>
  <si>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</si>
  <si>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</si>
  <si>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</si>
  <si>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</si>
  <si>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</si>
  <si>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</si>
  <si>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</si>
  <si>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</si>
  <si>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</si>
  <si>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</si>
  <si>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</si>
  <si>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</si>
  <si>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</si>
  <si>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</si>
  <si>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</si>
  <si>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</si>
  <si>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</si>
  <si>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</si>
  <si>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</si>
  <si>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</si>
  <si>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</si>
  <si>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</si>
  <si>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</si>
  <si>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</si>
  <si>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</si>
  <si>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</si>
  <si>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</si>
  <si>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</si>
  <si>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</si>
  <si>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</si>
  <si>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</si>
  <si>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</si>
  <si>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</si>
  <si>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</si>
  <si>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</si>
  <si>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</si>
  <si>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</si>
  <si>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</si>
  <si>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</si>
  <si>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</si>
  <si>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</si>
  <si>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</si>
  <si>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</si>
  <si>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</si>
  <si>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</si>
  <si>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</si>
  <si>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</si>
  <si>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</si>
  <si>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</si>
  <si>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</si>
  <si>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</si>
  <si>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</si>
  <si>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</si>
  <si>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</si>
  <si>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</si>
  <si>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</si>
  <si>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</si>
  <si>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</si>
  <si>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</si>
  <si>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</si>
  <si>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</si>
  <si>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</si>
  <si>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</si>
  <si>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</si>
  <si>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</si>
  <si>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</si>
  <si>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</si>
  <si>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</si>
  <si>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</si>
  <si>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</si>
  <si>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</si>
  <si>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</si>
  <si>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</si>
  <si>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</si>
  <si>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</si>
  <si>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</si>
  <si>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</si>
  <si>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</si>
  <si>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</si>
  <si>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</si>
  <si>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</si>
  <si>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</si>
  <si>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</si>
  <si>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</si>
  <si>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</si>
  <si>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</si>
  <si>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</si>
  <si>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</si>
  <si>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</si>
  <si>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</si>
  <si>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</si>
  <si>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</si>
  <si>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</si>
  <si>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</si>
  <si>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</si>
  <si>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</si>
  <si>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</si>
  <si>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</si>
  <si>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</si>
  <si>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</si>
  <si>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</si>
  <si>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</si>
  <si>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</si>
  <si>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</si>
  <si>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</si>
  <si>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</si>
  <si>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</si>
  <si>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</si>
  <si>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</si>
  <si>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</si>
  <si>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</si>
  <si>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</si>
  <si>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</si>
  <si>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</si>
  <si>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</si>
  <si>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</si>
  <si>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</si>
  <si>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</si>
  <si>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</si>
  <si>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</si>
  <si>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</si>
  <si>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</si>
  <si>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</si>
  <si>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</si>
  <si>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</si>
  <si>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</si>
  <si>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</si>
  <si>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</si>
  <si>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</si>
  <si>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</si>
  <si>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</si>
  <si>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</si>
  <si>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</si>
  <si>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</si>
  <si>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</si>
  <si>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</si>
  <si>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</si>
  <si>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</si>
  <si>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</si>
  <si>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</si>
  <si>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</si>
  <si>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</si>
  <si>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</si>
  <si>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</si>
  <si>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</si>
  <si>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</si>
  <si>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</si>
  <si>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</si>
  <si>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</si>
  <si>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</si>
  <si>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</si>
  <si>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</si>
  <si>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</si>
  <si>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</si>
  <si>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</si>
  <si>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</si>
  <si>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</si>
  <si>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</si>
  <si>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</si>
  <si>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</si>
  <si>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</si>
  <si>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</si>
  <si>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</si>
  <si>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</si>
  <si>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</si>
  <si>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</si>
  <si>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</si>
  <si>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</si>
  <si>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</si>
  <si>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</si>
  <si>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</si>
  <si>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</si>
  <si>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</si>
  <si>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</si>
  <si>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</si>
  <si>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</si>
  <si>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</si>
  <si>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</si>
  <si>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</si>
  <si>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</si>
  <si>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</si>
  <si>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</si>
  <si>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</si>
  <si>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</si>
  <si>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</si>
  <si>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</si>
  <si>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</si>
  <si>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</si>
  <si>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</si>
  <si>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</si>
  <si>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</si>
  <si>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</si>
  <si>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</si>
  <si>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</si>
  <si>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</si>
  <si>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</si>
  <si>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</si>
  <si>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</si>
  <si>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</si>
  <si>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</si>
  <si>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</si>
  <si>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</si>
  <si>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</si>
  <si>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</si>
  <si>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</si>
  <si>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</si>
  <si>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</si>
  <si>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</si>
  <si>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</si>
  <si>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</si>
  <si>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</si>
  <si>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</si>
  <si>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</si>
  <si>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</si>
  <si>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</si>
  <si>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</si>
  <si>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</si>
  <si>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</si>
  <si>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</si>
  <si>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</si>
  <si>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</si>
  <si>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</si>
  <si>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</si>
  <si>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</si>
  <si>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</si>
  <si>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</si>
  <si>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</si>
  <si>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</si>
  <si>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</si>
  <si>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</si>
  <si>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</si>
  <si>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</si>
  <si>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</si>
  <si>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</si>
  <si>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</si>
  <si>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</si>
  <si>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</si>
  <si>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</si>
  <si>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</si>
  <si>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</si>
  <si>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</si>
  <si>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</si>
  <si>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</si>
  <si>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</si>
  <si>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</si>
  <si>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</si>
  <si>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</si>
  <si>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</si>
  <si>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</si>
  <si>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</si>
  <si>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</si>
  <si>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</si>
  <si>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</si>
  <si>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</si>
  <si>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</si>
  <si>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</si>
  <si>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</si>
  <si>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</si>
  <si>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</si>
  <si>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</si>
  <si>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</si>
  <si>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</si>
  <si>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</si>
  <si>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</si>
  <si>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</si>
  <si>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</si>
  <si>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</si>
  <si>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</si>
  <si>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</si>
  <si>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</si>
  <si>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</si>
  <si>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</si>
  <si>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</si>
  <si>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</si>
  <si>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</si>
  <si>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</si>
  <si>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</si>
  <si>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</si>
  <si>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</si>
  <si>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</si>
  <si>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</si>
  <si>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</si>
  <si>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</si>
  <si>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</si>
  <si>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</si>
  <si>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</si>
  <si>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</si>
  <si>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</si>
  <si>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</si>
  <si>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</si>
  <si>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</si>
  <si>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</si>
  <si>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</si>
  <si>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</si>
  <si>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</si>
  <si>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</si>
  <si>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</si>
  <si>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</si>
  <si>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</si>
  <si>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</si>
  <si>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</si>
  <si>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</si>
  <si>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</si>
  <si>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</si>
  <si>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</si>
  <si>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</si>
  <si>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</si>
  <si>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</si>
  <si>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</si>
  <si>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</si>
  <si>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</si>
  <si>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</si>
  <si>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</si>
  <si>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</si>
  <si>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</si>
  <si>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</si>
  <si>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</si>
  <si>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</si>
  <si>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</si>
  <si>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</si>
  <si>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</si>
  <si>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</si>
  <si>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</si>
  <si>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</si>
  <si>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</si>
  <si>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</si>
  <si>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</si>
  <si>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</si>
  <si>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</si>
  <si>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</si>
  <si>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</si>
  <si>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</si>
  <si>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</si>
  <si>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</si>
  <si>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</si>
  <si>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</si>
  <si>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</si>
  <si>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</si>
  <si>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</si>
  <si>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</si>
  <si>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</si>
  <si>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</si>
  <si>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</si>
  <si>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</si>
  <si>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</si>
  <si>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</si>
  <si>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</si>
  <si>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</si>
  <si>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</si>
  <si>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</si>
  <si>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</si>
  <si>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</si>
  <si>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</si>
  <si>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</si>
  <si>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</si>
  <si>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</si>
  <si>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</si>
  <si>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</si>
  <si>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</si>
  <si>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</si>
  <si>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</si>
  <si>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</si>
  <si>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</si>
  <si>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</si>
  <si>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</si>
  <si>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</si>
  <si>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</si>
  <si>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</si>
  <si>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</si>
  <si>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</si>
  <si>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</si>
  <si>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</si>
  <si>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</si>
  <si>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</si>
  <si>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</si>
  <si>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</si>
  <si>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</si>
  <si>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</si>
  <si>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</si>
  <si>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</si>
  <si>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</si>
  <si>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</si>
  <si>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</si>
  <si>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</si>
  <si>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</si>
  <si>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</si>
  <si>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</si>
  <si>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</si>
  <si>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</si>
  <si>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</si>
  <si>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</si>
  <si>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</si>
  <si>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</si>
  <si>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</si>
  <si>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</si>
  <si>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</si>
  <si>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</si>
  <si>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</si>
  <si>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</si>
  <si>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</si>
  <si>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</si>
  <si>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</si>
  <si>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</si>
  <si>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</si>
  <si>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</si>
  <si>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</si>
  <si>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</si>
  <si>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</si>
  <si>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</si>
  <si>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</si>
  <si>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</si>
  <si>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</si>
  <si>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</si>
  <si>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</si>
  <si>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</si>
  <si>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</si>
  <si>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</si>
  <si>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</si>
  <si>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</si>
  <si>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</si>
  <si>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</si>
  <si>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</si>
  <si>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</si>
  <si>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</si>
  <si>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</si>
  <si>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</si>
  <si>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</si>
  <si>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</si>
  <si>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</si>
  <si>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</si>
  <si>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</si>
  <si>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</si>
  <si>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</si>
  <si>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</si>
  <si>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</si>
  <si>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</si>
  <si>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</si>
  <si>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</si>
  <si>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</si>
  <si>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</si>
  <si>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</si>
  <si>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</si>
  <si>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</si>
  <si>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</si>
  <si>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</si>
  <si>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</si>
  <si>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</si>
  <si>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</si>
  <si>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</si>
  <si>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</si>
  <si>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</si>
  <si>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</si>
  <si>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</si>
  <si>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</si>
  <si>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</si>
  <si>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</si>
  <si>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</si>
  <si>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</si>
  <si>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</si>
  <si>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</si>
  <si>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</si>
  <si>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</si>
  <si>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</si>
  <si>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</si>
  <si>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</si>
  <si>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</si>
  <si>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</si>
  <si>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</si>
  <si>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</si>
  <si>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</si>
  <si>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</si>
  <si>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</si>
  <si>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</si>
  <si>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</si>
  <si>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</si>
  <si>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</si>
  <si>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</si>
  <si>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</si>
  <si>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</si>
  <si>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</si>
  <si>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</si>
  <si>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</si>
  <si>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</si>
  <si>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</si>
  <si>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</si>
  <si>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</si>
  <si>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</si>
  <si>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</si>
  <si>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</si>
  <si>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</si>
  <si>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</si>
  <si>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</si>
  <si>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</si>
  <si>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</si>
  <si>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</si>
  <si>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</si>
  <si>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</si>
  <si>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</si>
  <si>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</si>
  <si>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</si>
  <si>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</si>
  <si>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</si>
  <si>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</si>
  <si>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</si>
  <si>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</si>
  <si>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</si>
  <si>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</si>
  <si>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</si>
  <si>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</si>
  <si>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</si>
  <si>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</si>
  <si>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</si>
  <si>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</si>
  <si>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</si>
  <si>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</si>
  <si>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</si>
  <si>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</si>
  <si>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</si>
  <si>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</si>
  <si>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</si>
  <si>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</si>
  <si>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</si>
  <si>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</si>
  <si>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</si>
  <si>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</si>
  <si>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</si>
  <si>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</si>
  <si>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</si>
  <si>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</si>
  <si>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</si>
  <si>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</si>
  <si>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</si>
  <si>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</si>
  <si>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</si>
  <si>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</si>
  <si>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</si>
  <si>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</si>
  <si>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</si>
  <si>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</si>
  <si>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</si>
  <si>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</si>
  <si>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</si>
  <si>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</si>
  <si>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</si>
  <si>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</si>
  <si>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</si>
  <si>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</si>
  <si>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</si>
  <si>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</si>
  <si>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</si>
  <si>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</si>
  <si>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</si>
  <si>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</si>
  <si>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</si>
  <si>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</si>
  <si>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</si>
  <si>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</si>
  <si>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</si>
  <si>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</si>
  <si>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</si>
  <si>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</si>
  <si>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</si>
  <si>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</si>
  <si>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</si>
  <si>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</si>
  <si>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</si>
  <si>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</si>
  <si>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</si>
  <si>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</si>
  <si>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</si>
  <si>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</si>
  <si>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</si>
  <si>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</si>
  <si>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</si>
  <si>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</si>
  <si>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</si>
  <si>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</si>
  <si>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</si>
  <si>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</si>
  <si>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</si>
  <si>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</si>
  <si>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</si>
  <si>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</si>
  <si>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</si>
  <si>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</si>
  <si>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</si>
  <si>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</si>
  <si>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</si>
  <si>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</si>
  <si>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</si>
  <si>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</si>
  <si>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</si>
  <si>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</si>
  <si>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</si>
  <si>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</si>
  <si>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</si>
  <si>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</si>
  <si>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</si>
  <si>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</si>
  <si>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</si>
  <si>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</si>
  <si>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</si>
  <si>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</si>
  <si>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</si>
  <si>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</si>
  <si>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</si>
  <si>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</si>
  <si>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</si>
  <si>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</si>
  <si>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</si>
  <si>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</si>
  <si>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</si>
  <si>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</si>
  <si>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</si>
  <si>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</si>
  <si>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</si>
  <si>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</si>
  <si>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</si>
  <si>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</si>
  <si>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</si>
  <si>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</si>
  <si>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</si>
  <si>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</si>
  <si>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</si>
  <si>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</si>
  <si>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</si>
  <si>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</si>
  <si>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</si>
  <si>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</si>
  <si>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</si>
  <si>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</si>
  <si>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</si>
  <si>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</si>
  <si>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</si>
  <si>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</si>
  <si>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</si>
  <si>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</si>
  <si>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</si>
  <si>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</si>
  <si>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</si>
  <si>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</si>
  <si>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</si>
  <si>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</si>
  <si>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</si>
  <si>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</si>
  <si>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</si>
  <si>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</si>
  <si>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</si>
  <si>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</si>
  <si>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</si>
  <si>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</si>
  <si>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</si>
  <si>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</si>
  <si>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</si>
  <si>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</si>
  <si>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</si>
  <si>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</si>
  <si>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</si>
  <si>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</si>
  <si>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</si>
  <si>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</si>
  <si>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</si>
  <si>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</si>
  <si>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</si>
  <si>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</si>
  <si>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</si>
  <si>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</si>
  <si>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</si>
  <si>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</si>
  <si>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</si>
  <si>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</si>
  <si>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</si>
  <si>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</si>
  <si>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</si>
  <si>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</si>
  <si>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</si>
  <si>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</si>
  <si>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</si>
  <si>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</si>
  <si>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</si>
  <si>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</si>
  <si>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</si>
  <si>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</si>
  <si>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</si>
  <si>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</si>
  <si>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</si>
  <si>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</si>
  <si>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</si>
  <si>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</si>
  <si>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</si>
  <si>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</si>
  <si>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</si>
  <si>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</si>
  <si>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</si>
  <si>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</si>
  <si>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</si>
  <si>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</si>
  <si>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</si>
  <si>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</si>
  <si>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</si>
  <si>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</si>
  <si>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</si>
  <si>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</si>
  <si>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</si>
  <si>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</si>
  <si>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</si>
  <si>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</si>
  <si>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</si>
  <si>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</si>
  <si>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</si>
  <si>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</si>
  <si>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</si>
  <si>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</si>
  <si>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</si>
  <si>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</si>
  <si>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</si>
  <si>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</si>
  <si>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</si>
  <si>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</si>
  <si>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</si>
  <si>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</si>
  <si>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</si>
  <si>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</si>
  <si>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</si>
  <si>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</si>
  <si>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</si>
  <si>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</si>
  <si>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</si>
  <si>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</si>
  <si>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</si>
  <si>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</si>
  <si>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</si>
  <si>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</si>
  <si>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</si>
  <si>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</si>
  <si>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</si>
  <si>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</si>
  <si>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</si>
  <si>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</si>
  <si>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</si>
  <si>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</si>
  <si>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</si>
  <si>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</si>
  <si>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</si>
  <si>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</si>
  <si>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</si>
  <si>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</si>
  <si>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</si>
  <si>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</si>
  <si>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</si>
  <si>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</si>
  <si>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</si>
  <si>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</si>
  <si>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</si>
  <si>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</si>
  <si>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</si>
  <si>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</si>
  <si>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</si>
  <si>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</si>
  <si>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</si>
  <si>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</si>
  <si>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</si>
  <si>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</si>
  <si>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</si>
  <si>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</si>
  <si>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</si>
  <si>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</si>
  <si>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</si>
  <si>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</si>
  <si>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</si>
  <si>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</si>
  <si>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</si>
  <si>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</si>
  <si>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</si>
  <si>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</si>
  <si>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</si>
  <si>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</si>
  <si>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</si>
  <si>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</si>
  <si>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</si>
  <si>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</si>
  <si>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</si>
  <si>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</si>
  <si>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</si>
  <si>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</si>
  <si>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</si>
  <si>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</si>
  <si>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</si>
  <si>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</si>
  <si>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</si>
  <si>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</si>
  <si>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</si>
  <si>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</si>
  <si>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</si>
  <si>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</si>
  <si>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</si>
  <si>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</si>
  <si>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</si>
  <si>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</si>
  <si>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</si>
  <si>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</si>
  <si>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</si>
  <si>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</si>
  <si>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</si>
  <si>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</si>
  <si>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</si>
  <si>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</si>
  <si>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</si>
  <si>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</si>
  <si>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</si>
  <si>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</si>
  <si>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</si>
  <si>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</si>
  <si>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</si>
  <si>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</si>
  <si>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</si>
  <si>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</si>
  <si>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</si>
  <si>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</si>
  <si>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</si>
  <si>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</si>
  <si>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</si>
  <si>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</si>
  <si>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</si>
  <si>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</si>
  <si>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</si>
  <si>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</si>
  <si>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</si>
  <si>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</si>
  <si>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</si>
  <si>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</si>
  <si>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</si>
  <si>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</si>
  <si>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</si>
  <si>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</si>
  <si>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</si>
  <si>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</si>
  <si>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</si>
  <si>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</si>
  <si>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</si>
  <si>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</si>
  <si>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</si>
  <si>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</si>
  <si>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</si>
  <si>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</si>
  <si>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</si>
  <si>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</si>
  <si>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</si>
  <si>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</si>
  <si>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</si>
  <si>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</si>
  <si>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</si>
  <si>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</si>
  <si>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</si>
  <si>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</si>
  <si>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</si>
  <si>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</si>
  <si>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</si>
  <si>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</si>
  <si>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</si>
  <si>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</si>
  <si>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</si>
  <si>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</si>
  <si>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</si>
  <si>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</si>
  <si>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</si>
  <si>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</si>
  <si>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</si>
  <si>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</si>
  <si>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</si>
  <si>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</si>
  <si>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</si>
  <si>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</si>
  <si>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</si>
  <si>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</si>
  <si>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</si>
  <si>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</si>
  <si>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</si>
  <si>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</si>
  <si>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</si>
  <si>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</si>
  <si>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</si>
  <si>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</si>
  <si>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</si>
  <si>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</si>
  <si>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</si>
  <si>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</si>
  <si>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</si>
  <si>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</si>
  <si>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</si>
  <si>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</si>
  <si>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</si>
  <si>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</si>
  <si>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</si>
  <si>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</si>
  <si>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</si>
  <si>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</si>
  <si>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</si>
  <si>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</si>
  <si>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</si>
  <si>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</si>
  <si>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</si>
  <si>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</si>
  <si>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</si>
  <si>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</si>
  <si>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</si>
  <si>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</si>
  <si>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</si>
  <si>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</si>
  <si>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</si>
  <si>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</si>
  <si>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</si>
  <si>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</si>
  <si>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</si>
  <si>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</si>
  <si>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</si>
  <si>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</si>
  <si>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</si>
  <si>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</si>
  <si>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</si>
  <si>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</si>
  <si>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</si>
  <si>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</si>
  <si>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</si>
  <si>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</si>
  <si>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</si>
  <si>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</si>
  <si>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</si>
  <si>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</si>
  <si>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</si>
  <si>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</si>
  <si>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</si>
  <si>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</si>
  <si>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</si>
  <si>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</si>
  <si>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</si>
  <si>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</si>
  <si>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</si>
  <si>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</si>
  <si>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</si>
  <si>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</si>
  <si>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</si>
  <si>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</si>
  <si>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</si>
  <si>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</si>
  <si>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</si>
  <si>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</si>
  <si>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</si>
  <si>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</si>
  <si>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</si>
  <si>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</si>
  <si>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</si>
  <si>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</si>
  <si>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</si>
  <si>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</si>
  <si>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</si>
  <si>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</si>
  <si>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</si>
  <si>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</si>
  <si>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</si>
  <si>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</si>
  <si>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</si>
  <si>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</si>
  <si>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</si>
  <si>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</si>
  <si>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</si>
  <si>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</si>
  <si>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</si>
  <si>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</si>
  <si>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</si>
  <si>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</si>
  <si>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</si>
  <si>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</si>
  <si>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</si>
  <si>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</si>
  <si>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</si>
  <si>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</si>
  <si>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</si>
  <si>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</si>
  <si>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</si>
  <si>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</si>
  <si>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</si>
  <si>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</si>
  <si>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</si>
  <si>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</si>
  <si>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</si>
  <si>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</si>
  <si>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</si>
  <si>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</si>
  <si>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</si>
  <si>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</si>
  <si>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</si>
  <si>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</si>
  <si>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</si>
  <si>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</si>
  <si>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</si>
  <si>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</si>
  <si>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</si>
  <si>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</si>
  <si>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</si>
  <si>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</si>
  <si>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</si>
  <si>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</si>
  <si>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</si>
  <si>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</si>
  <si>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</si>
  <si>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</si>
  <si>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</si>
  <si>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</si>
  <si>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</si>
  <si>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</si>
  <si>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</si>
  <si>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</si>
  <si>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</si>
  <si>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</si>
  <si>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</si>
  <si>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</si>
  <si>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</si>
  <si>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</si>
  <si>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</si>
  <si>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</si>
  <si>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</si>
  <si>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</si>
  <si>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</si>
  <si>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</si>
  <si>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</si>
  <si>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</si>
  <si>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</si>
  <si>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</si>
  <si>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</si>
  <si>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</si>
  <si>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</si>
  <si>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</si>
  <si>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</si>
  <si>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</si>
  <si>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</si>
  <si>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</si>
  <si>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</si>
  <si>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</si>
  <si>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</si>
  <si>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</si>
  <si>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</si>
  <si>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</si>
  <si>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</si>
  <si>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</si>
  <si>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</si>
  <si>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</si>
  <si>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</si>
  <si>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</si>
  <si>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</si>
  <si>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</si>
  <si>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</si>
  <si>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</si>
  <si>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</si>
  <si>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</si>
  <si>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</si>
  <si>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</si>
  <si>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</si>
  <si>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</si>
  <si>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</si>
  <si>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</si>
  <si>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</si>
  <si>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</si>
  <si>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</si>
  <si>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</si>
  <si>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</si>
  <si>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</si>
  <si>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</si>
  <si>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</si>
  <si>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</si>
  <si>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</si>
  <si>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</si>
  <si>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</si>
  <si>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</si>
  <si>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</si>
  <si>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</si>
  <si>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</si>
  <si>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</si>
  <si>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</si>
  <si>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</si>
  <si>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</si>
  <si>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</si>
  <si>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</si>
  <si>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</si>
  <si>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</si>
  <si>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</si>
  <si>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</si>
  <si>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</si>
  <si>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</si>
  <si>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</si>
  <si>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</si>
  <si>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</si>
  <si>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</si>
  <si>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</si>
  <si>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</si>
  <si>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</si>
  <si>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</si>
  <si>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</si>
  <si>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</si>
  <si>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</si>
  <si>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</si>
  <si>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</si>
  <si>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</si>
  <si>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</si>
  <si>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</si>
  <si>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</si>
  <si>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</si>
  <si>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</si>
  <si>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</si>
  <si>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</si>
  <si>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</si>
  <si>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</si>
  <si>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</si>
  <si>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</si>
  <si>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</si>
  <si>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</si>
  <si>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</si>
  <si>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</si>
  <si>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</si>
  <si>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</si>
  <si>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</si>
  <si>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</si>
  <si>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</si>
  <si>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</si>
  <si>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</si>
  <si>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</si>
  <si>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</si>
  <si>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</si>
  <si>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</si>
  <si>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</si>
  <si>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</si>
  <si>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</si>
  <si>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</si>
  <si>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</si>
  <si>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</si>
  <si>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</si>
  <si>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</si>
  <si>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</si>
  <si>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</si>
  <si>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</si>
  <si>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</si>
  <si>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</si>
  <si>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</si>
  <si>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</si>
  <si>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</si>
  <si>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</si>
  <si>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</si>
  <si>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</si>
  <si>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</si>
  <si>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</si>
  <si>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</si>
  <si>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</si>
  <si>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</si>
  <si>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</si>
  <si>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</si>
  <si>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</si>
  <si>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</si>
  <si>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</si>
  <si>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</si>
  <si>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</si>
  <si>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</si>
  <si>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</si>
  <si>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</si>
  <si>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</si>
  <si>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</si>
  <si>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</si>
  <si>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</si>
  <si>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</si>
  <si>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</si>
  <si>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</si>
  <si>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</si>
  <si>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</si>
  <si>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</si>
  <si>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</si>
  <si>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</si>
  <si>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</si>
  <si>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</si>
  <si>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</si>
  <si>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</si>
  <si>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</si>
  <si>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</si>
  <si>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</si>
  <si>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</si>
  <si>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</si>
  <si>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</si>
  <si>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</si>
  <si>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</si>
  <si>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</si>
  <si>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</si>
  <si>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</si>
  <si>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</si>
  <si>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</si>
  <si>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</si>
  <si>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</si>
  <si>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</si>
  <si>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</si>
  <si>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</si>
  <si>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</si>
  <si>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</si>
  <si>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</si>
  <si>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</si>
  <si>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</si>
  <si>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</si>
  <si>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</si>
  <si>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</si>
  <si>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</si>
  <si>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</si>
  <si>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</si>
  <si>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</si>
  <si>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</si>
  <si>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</si>
  <si>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</si>
  <si>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</si>
  <si>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</si>
  <si>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</si>
  <si>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</si>
  <si>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</si>
  <si>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</si>
  <si>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</si>
  <si>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</si>
  <si>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</si>
  <si>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</si>
  <si>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</si>
  <si>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</si>
  <si>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</si>
  <si>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</si>
  <si>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</si>
  <si>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</si>
  <si>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</si>
  <si>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</si>
  <si>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</si>
  <si>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</si>
  <si>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</si>
  <si>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</si>
  <si>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</si>
  <si>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</si>
  <si>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</si>
  <si>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</si>
  <si>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</si>
  <si>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</si>
  <si>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</si>
  <si>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</si>
  <si>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</si>
  <si>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</si>
  <si>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</si>
  <si>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</si>
  <si>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</si>
  <si>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</si>
  <si>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</si>
  <si>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</si>
  <si>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</si>
  <si>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</si>
  <si>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</si>
  <si>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</si>
  <si>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</si>
  <si>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</si>
  <si>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</si>
  <si>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</si>
  <si>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</si>
  <si>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</si>
  <si>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</si>
  <si>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</si>
  <si>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</si>
  <si>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</si>
  <si>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</si>
  <si>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</si>
  <si>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</si>
  <si>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</si>
  <si>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</si>
  <si>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</si>
  <si>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</si>
  <si>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</si>
  <si>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</si>
  <si>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</si>
  <si>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</si>
  <si>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</si>
  <si>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</si>
  <si>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</si>
  <si>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</si>
  <si>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</si>
  <si>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</si>
  <si>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</si>
  <si>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</si>
  <si>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</si>
  <si>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</si>
  <si>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</si>
  <si>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</si>
  <si>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</si>
  <si>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</si>
  <si>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</si>
  <si>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</si>
  <si>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</si>
  <si>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</si>
  <si>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</si>
  <si>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</si>
  <si>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</si>
  <si>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</si>
  <si>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</si>
  <si>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</si>
  <si>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</si>
  <si>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</si>
  <si>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</si>
  <si>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</si>
  <si>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</si>
  <si>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</si>
  <si>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</si>
  <si>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</si>
  <si>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</si>
  <si>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</si>
  <si>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</si>
  <si>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</si>
  <si>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</si>
  <si>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</si>
  <si>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</si>
  <si>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</si>
  <si>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</si>
  <si>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</si>
  <si>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</si>
  <si>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</si>
  <si>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</si>
  <si>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</si>
  <si>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</si>
  <si>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</si>
  <si>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</si>
  <si>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</si>
  <si>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</si>
  <si>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</si>
  <si>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</si>
  <si>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</si>
  <si>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</si>
  <si>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</si>
  <si>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</si>
  <si>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</si>
  <si>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</si>
  <si>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</si>
  <si>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</si>
  <si>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</si>
  <si>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</si>
  <si>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</si>
  <si>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</si>
  <si>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</si>
  <si>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</si>
  <si>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</si>
  <si>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</si>
  <si>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</si>
  <si>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</si>
  <si>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</si>
  <si>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</si>
  <si>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</si>
  <si>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</si>
  <si>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</si>
  <si>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</si>
  <si>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</si>
  <si>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</si>
  <si>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</si>
  <si>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</si>
  <si>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</si>
  <si>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</si>
  <si>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</si>
  <si>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</si>
  <si>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</si>
  <si>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</si>
  <si>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</si>
  <si>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</si>
  <si>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</si>
  <si>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</si>
  <si>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</si>
  <si>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</si>
  <si>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</si>
  <si>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</si>
  <si>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</si>
  <si>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</si>
  <si>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</si>
  <si>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</si>
  <si>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</si>
  <si>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</si>
  <si>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</si>
  <si>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</si>
  <si>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</si>
  <si>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</si>
  <si>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</si>
  <si>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</si>
  <si>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</si>
  <si>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</si>
  <si>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</si>
  <si>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</si>
  <si>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</si>
  <si>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</si>
  <si>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</si>
  <si>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</si>
  <si>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</si>
  <si>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</si>
  <si>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</si>
  <si>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</si>
  <si>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</si>
  <si>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</si>
  <si>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</si>
  <si>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</si>
  <si>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</si>
  <si>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</si>
  <si>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</si>
  <si>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</si>
  <si>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</si>
  <si>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</si>
  <si>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</si>
  <si>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</si>
  <si>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</si>
  <si>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</si>
  <si>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</si>
  <si>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</si>
  <si>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</si>
  <si>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</si>
  <si>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</si>
  <si>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</si>
  <si>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</si>
  <si>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</si>
  <si>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</si>
  <si>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</si>
  <si>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</si>
  <si>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</si>
  <si>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</si>
  <si>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</si>
  <si>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</si>
  <si>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</si>
  <si>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</si>
  <si>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</si>
  <si>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</si>
  <si>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</si>
  <si>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</si>
  <si>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</si>
  <si>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</si>
  <si>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</si>
  <si>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</si>
  <si>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</si>
  <si>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</si>
  <si>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</si>
  <si>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</si>
  <si>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</si>
  <si>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</si>
  <si>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</si>
  <si>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</si>
  <si>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</si>
  <si>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</si>
  <si>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</si>
  <si>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</si>
  <si>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</si>
  <si>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</si>
  <si>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</si>
  <si>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</si>
  <si>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</si>
  <si>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</si>
  <si>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</si>
  <si>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</si>
  <si>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</si>
  <si>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</si>
  <si>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</si>
  <si>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</si>
  <si>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</si>
  <si>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</si>
  <si>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</si>
  <si>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</si>
  <si>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</si>
  <si>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</si>
  <si>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</si>
  <si>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</si>
  <si>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</si>
  <si>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</si>
  <si>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</si>
  <si>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</si>
  <si>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</si>
  <si>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</si>
  <si>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</si>
  <si>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</si>
  <si>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</si>
  <si>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</si>
  <si>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</si>
  <si>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</si>
  <si>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</si>
  <si>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</si>
  <si>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</si>
  <si>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</si>
  <si>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</si>
  <si>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</si>
  <si>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</si>
  <si>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</si>
  <si>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</si>
  <si>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</si>
  <si>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</si>
  <si>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</si>
  <si>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</si>
  <si>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</si>
  <si>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</si>
  <si>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</si>
  <si>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</si>
  <si>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</si>
  <si>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</si>
  <si>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</si>
  <si>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</si>
  <si>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</si>
  <si>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</si>
  <si>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</si>
  <si>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</si>
  <si>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</si>
  <si>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</si>
  <si>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</si>
  <si>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</si>
  <si>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</si>
  <si>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</si>
  <si>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</si>
  <si>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</si>
  <si>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</si>
  <si>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</si>
  <si>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</si>
  <si>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</si>
  <si>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</si>
  <si>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</si>
  <si>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</si>
  <si>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</si>
  <si>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</si>
  <si>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</si>
  <si>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</si>
  <si>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</si>
  <si>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</si>
  <si>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</si>
  <si>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</si>
  <si>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</si>
  <si>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</si>
  <si>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</si>
  <si>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</si>
  <si>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</si>
  <si>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</si>
  <si>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</si>
  <si>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</si>
  <si>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</si>
  <si>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</si>
  <si>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</si>
  <si>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</si>
  <si>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</si>
  <si>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</si>
  <si>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</si>
  <si>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</si>
  <si>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</si>
  <si>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</si>
  <si>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</si>
  <si>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</si>
  <si>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</si>
  <si>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</si>
  <si>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</si>
  <si>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</si>
  <si>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</si>
  <si>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</si>
  <si>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</si>
  <si>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</si>
  <si>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</si>
  <si>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</si>
  <si>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</si>
  <si>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</si>
  <si>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</si>
  <si>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</si>
  <si>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</si>
  <si>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</si>
  <si>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</si>
  <si>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</si>
  <si>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</si>
  <si>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</si>
  <si>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</si>
  <si>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</si>
  <si>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</si>
  <si>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</si>
  <si>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</si>
  <si>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</si>
  <si>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</si>
  <si>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</si>
  <si>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</si>
  <si>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</si>
  <si>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</si>
  <si>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</si>
  <si>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</si>
  <si>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</si>
  <si>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</si>
  <si>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</si>
  <si>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</si>
  <si>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</si>
  <si>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</si>
  <si>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</si>
  <si>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</si>
  <si>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</si>
  <si>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</si>
  <si>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</si>
  <si>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</si>
  <si>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</si>
  <si>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</si>
  <si>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</si>
  <si>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</si>
  <si>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</si>
  <si>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</si>
  <si>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</si>
  <si>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</si>
  <si>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</si>
  <si>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</si>
  <si>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</si>
  <si>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</si>
  <si>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</si>
  <si>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</si>
  <si>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</si>
  <si>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</si>
  <si>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</si>
  <si>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</si>
  <si>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</si>
  <si>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</si>
  <si>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</si>
  <si>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</si>
  <si>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</si>
  <si>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</si>
  <si>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</si>
  <si>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</si>
  <si>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</si>
  <si>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</si>
  <si>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</si>
  <si>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</si>
  <si>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</si>
  <si>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</si>
  <si>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</si>
  <si>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</si>
  <si>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</si>
  <si>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</si>
  <si>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</si>
  <si>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</si>
  <si>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</si>
  <si>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</si>
  <si>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</si>
  <si>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</si>
  <si>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</si>
  <si>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</si>
  <si>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</si>
  <si>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</si>
  <si>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</si>
  <si>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</si>
  <si>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</si>
  <si>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</si>
  <si>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</si>
  <si>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</si>
  <si>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</si>
  <si>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</si>
  <si>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</si>
  <si>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</si>
  <si>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</si>
  <si>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</si>
  <si>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</si>
  <si>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</si>
  <si>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</si>
  <si>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</si>
  <si>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</si>
  <si>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</si>
  <si>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</si>
  <si>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</si>
  <si>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</si>
  <si>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</si>
  <si>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</si>
  <si>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</si>
  <si>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</si>
  <si>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</si>
  <si>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</si>
  <si>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</si>
  <si>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</si>
  <si>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</si>
  <si>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</si>
  <si>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</si>
  <si>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</si>
  <si>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</si>
  <si>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</si>
  <si>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</si>
  <si>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</si>
  <si>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</si>
  <si>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</si>
  <si>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</si>
  <si>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</si>
  <si>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</si>
  <si>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</si>
  <si>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</si>
  <si>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</si>
  <si>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</si>
  <si>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</si>
  <si>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</si>
  <si>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</si>
  <si>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</si>
  <si>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</si>
  <si>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</si>
  <si>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</si>
  <si>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</si>
  <si>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</si>
  <si>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</si>
  <si>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</si>
  <si>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</si>
  <si>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</si>
  <si>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</si>
  <si>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</si>
  <si>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</si>
  <si>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</si>
  <si>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</si>
  <si>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</si>
  <si>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</si>
  <si>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</si>
  <si>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</si>
  <si>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</si>
  <si>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</si>
  <si>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</si>
  <si>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</si>
  <si>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</si>
  <si>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</si>
  <si>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</si>
  <si>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</si>
  <si>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</si>
  <si>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</si>
  <si>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</si>
  <si>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</si>
  <si>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</si>
  <si>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</si>
  <si>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</si>
  <si>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</si>
  <si>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</si>
  <si>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</si>
  <si>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</si>
  <si>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</si>
  <si>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</si>
  <si>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</si>
  <si>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</si>
  <si>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</si>
  <si>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</si>
  <si>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</si>
  <si>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</si>
  <si>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</si>
  <si>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</si>
  <si>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</si>
  <si>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</si>
  <si>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</si>
  <si>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</si>
  <si>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</si>
  <si>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</si>
  <si>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</si>
  <si>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</si>
  <si>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</si>
  <si>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</si>
  <si>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</si>
  <si>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</si>
  <si>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</si>
  <si>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</si>
  <si>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</si>
  <si>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</si>
  <si>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</si>
  <si>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</si>
  <si>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</si>
  <si>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</si>
  <si>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</si>
  <si>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</si>
  <si>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</si>
  <si>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</si>
  <si>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</si>
  <si>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</si>
  <si>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</si>
  <si>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</si>
  <si>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</si>
  <si>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</si>
  <si>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</si>
  <si>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</si>
  <si>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</si>
  <si>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</si>
  <si>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</si>
  <si>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</si>
  <si>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</si>
  <si>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</si>
  <si>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</si>
  <si>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</si>
  <si>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</si>
  <si>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</si>
  <si>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</si>
  <si>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</si>
  <si>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</si>
  <si>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</si>
  <si>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</si>
  <si>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</si>
  <si>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</si>
  <si>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</si>
  <si>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</si>
  <si>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</si>
  <si>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</si>
  <si>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</si>
  <si>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</si>
  <si>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</si>
  <si>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</si>
  <si>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</si>
  <si>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</si>
  <si>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</si>
  <si>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</si>
  <si>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</si>
  <si>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</si>
  <si>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</si>
  <si>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</si>
  <si>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</si>
  <si>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</si>
  <si>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</si>
  <si>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</si>
  <si>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</si>
  <si>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</si>
  <si>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</si>
  <si>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</si>
  <si>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</si>
  <si>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</si>
  <si>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</si>
  <si>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</si>
  <si>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</si>
  <si>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</si>
  <si>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</si>
  <si>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</si>
  <si>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</si>
  <si>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</si>
  <si>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</si>
  <si>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</si>
  <si>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</si>
  <si>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</si>
  <si>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</si>
  <si>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</si>
  <si>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</si>
  <si>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</si>
  <si>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</si>
  <si>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</si>
  <si>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</si>
  <si>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</si>
  <si>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</si>
  <si>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</si>
  <si>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</si>
  <si>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</si>
  <si>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</si>
  <si>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</si>
  <si>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</si>
  <si>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</si>
  <si>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</si>
  <si>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</si>
  <si>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</si>
  <si>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</si>
  <si>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</si>
  <si>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</si>
  <si>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</si>
  <si>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</si>
  <si>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</si>
  <si>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</si>
  <si>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</si>
  <si>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</si>
  <si>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</si>
  <si>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</si>
  <si>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</si>
  <si>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</si>
  <si>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</si>
  <si>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</si>
  <si>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</si>
  <si>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</si>
  <si>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</si>
  <si>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</si>
  <si>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</si>
  <si>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</si>
  <si>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</si>
  <si>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</si>
  <si>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</si>
  <si>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</si>
  <si>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</si>
  <si>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</si>
  <si>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</si>
  <si>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</si>
  <si>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</si>
  <si>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</si>
  <si>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</si>
  <si>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</si>
  <si>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</si>
  <si>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</si>
  <si>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</si>
  <si>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</si>
  <si>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</si>
  <si>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</si>
  <si>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</si>
  <si>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</si>
  <si>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</si>
  <si>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</si>
  <si>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</si>
  <si>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</si>
  <si>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</si>
  <si>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</si>
  <si>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</si>
  <si>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</si>
  <si>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</si>
  <si>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</si>
  <si>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</si>
  <si>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</si>
  <si>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</si>
  <si>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</si>
  <si>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</si>
  <si>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</si>
  <si>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</si>
  <si>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</si>
  <si>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</si>
  <si>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</si>
  <si>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</si>
  <si>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</si>
  <si>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</si>
  <si>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</si>
  <si>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</si>
  <si>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</si>
  <si>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</si>
  <si>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</si>
  <si>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</si>
  <si>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</si>
  <si>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</si>
  <si>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</si>
  <si>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</si>
  <si>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</si>
  <si>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</si>
  <si>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</si>
  <si>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</si>
  <si>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</si>
  <si>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</si>
  <si>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</si>
  <si>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</si>
  <si>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</si>
  <si>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</si>
  <si>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</si>
  <si>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</si>
  <si>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</si>
  <si>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</si>
  <si>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</si>
  <si>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</si>
  <si>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</si>
  <si>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</si>
  <si>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</si>
  <si>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</si>
  <si>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</si>
  <si>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</si>
  <si>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</si>
  <si>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</si>
  <si>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</si>
  <si>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</si>
  <si>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</si>
  <si>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</si>
  <si>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</si>
  <si>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</si>
  <si>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</si>
  <si>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</si>
  <si>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</si>
  <si>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</si>
  <si>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</si>
  <si>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</si>
  <si>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</si>
  <si>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</si>
  <si>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</si>
  <si>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</si>
  <si>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</si>
  <si>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</si>
  <si>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</si>
  <si>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</si>
  <si>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</si>
  <si>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</si>
  <si>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</si>
  <si>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</si>
  <si>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</si>
  <si>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</si>
  <si>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</si>
  <si>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</si>
  <si>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</si>
  <si>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</si>
  <si>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</si>
  <si>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</si>
  <si>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</si>
  <si>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</si>
  <si>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</si>
  <si>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</si>
  <si>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</si>
  <si>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</si>
  <si>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</si>
  <si>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</si>
  <si>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</si>
  <si>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</si>
  <si>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</si>
  <si>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</si>
  <si>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</si>
  <si>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</si>
  <si>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</si>
  <si>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</si>
  <si>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</si>
  <si>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</si>
  <si>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</si>
  <si>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</si>
  <si>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</si>
  <si>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</si>
  <si>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</si>
  <si>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</si>
  <si>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</si>
  <si>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</si>
  <si>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</si>
  <si>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</si>
  <si>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</si>
  <si>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</si>
  <si>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</si>
  <si>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</si>
  <si>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</si>
  <si>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</si>
  <si>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</si>
  <si>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</si>
  <si>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</si>
  <si>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</si>
  <si>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</si>
  <si>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</si>
  <si>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</si>
  <si>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</si>
  <si>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</si>
  <si>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</si>
  <si>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</si>
  <si>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</si>
  <si>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</si>
  <si>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</si>
  <si>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</si>
  <si>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</si>
  <si>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</si>
  <si>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</si>
  <si>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</si>
  <si>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</si>
  <si>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</si>
  <si>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</si>
  <si>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</si>
  <si>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</si>
  <si>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</si>
  <si>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</si>
  <si>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</si>
  <si>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</si>
  <si>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</si>
  <si>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</si>
  <si>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</si>
  <si>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</si>
  <si>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</si>
  <si>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</si>
  <si>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</si>
  <si>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</si>
  <si>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</si>
  <si>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</si>
  <si>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</si>
  <si>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</si>
  <si>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</si>
  <si>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</si>
  <si>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</si>
  <si>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</si>
  <si>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</si>
  <si>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</si>
  <si>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</si>
  <si>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</si>
  <si>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</si>
  <si>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</si>
  <si>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</si>
  <si>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</si>
  <si>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</si>
  <si>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</si>
  <si>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</si>
  <si>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</si>
  <si>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</si>
  <si>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</si>
  <si>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</si>
  <si>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</si>
  <si>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</si>
  <si>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</si>
  <si>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</si>
  <si>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</si>
  <si>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</si>
  <si>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</si>
  <si>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</si>
  <si>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</si>
  <si>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</si>
  <si>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</si>
  <si>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</si>
  <si>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</si>
  <si>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</si>
  <si>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</si>
  <si>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</si>
  <si>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</si>
  <si>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</si>
  <si>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</si>
  <si>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</si>
  <si>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</si>
  <si>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</si>
  <si>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</si>
  <si>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</si>
  <si>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</si>
  <si>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</si>
  <si>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</si>
  <si>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</si>
  <si>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</si>
  <si>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</si>
  <si>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</si>
  <si>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</si>
  <si>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</si>
  <si>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</si>
  <si>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</si>
  <si>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</si>
  <si>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</si>
  <si>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</si>
  <si>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</si>
  <si>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</si>
  <si>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</si>
  <si>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</si>
  <si>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</si>
  <si>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</si>
  <si>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</si>
  <si>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</si>
  <si>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</si>
  <si>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</si>
  <si>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</si>
  <si>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</si>
  <si>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</si>
  <si>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</si>
  <si>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</si>
  <si>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</si>
  <si>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</si>
  <si>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</si>
  <si>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</si>
  <si>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</si>
  <si>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</si>
  <si>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</si>
  <si>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</si>
  <si>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</si>
  <si>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</si>
  <si>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</si>
  <si>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</si>
  <si>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</si>
  <si>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</si>
  <si>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</si>
  <si>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</si>
  <si>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</si>
  <si>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</si>
  <si>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</si>
  <si>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</si>
  <si>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</si>
  <si>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</si>
  <si>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</si>
  <si>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</si>
  <si>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</si>
  <si>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</si>
  <si>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</si>
  <si>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</si>
  <si>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</si>
  <si>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</si>
  <si>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</si>
  <si>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</si>
  <si>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</si>
  <si>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</si>
  <si>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</si>
  <si>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</si>
  <si>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</si>
  <si>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</si>
  <si>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</si>
  <si>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</si>
  <si>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</si>
  <si>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</si>
  <si>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</si>
  <si>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</si>
  <si>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</si>
  <si>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</si>
  <si>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</si>
  <si>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</si>
  <si>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</si>
  <si>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</si>
  <si>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</si>
  <si>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</si>
  <si>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</si>
  <si>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</si>
  <si>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</si>
  <si>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</si>
  <si>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</si>
  <si>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</si>
  <si>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</si>
  <si>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</si>
  <si>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</si>
  <si>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</si>
  <si>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</si>
  <si>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</si>
  <si>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</si>
  <si>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</si>
  <si>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</si>
  <si>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</si>
  <si>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</si>
  <si>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</si>
  <si>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</si>
  <si>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</si>
  <si>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</si>
  <si>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</si>
  <si>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</si>
  <si>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</si>
  <si>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</si>
  <si>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</si>
  <si>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</si>
  <si>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</si>
  <si>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</si>
  <si>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</si>
  <si>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</si>
  <si>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</si>
  <si>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</si>
  <si>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</si>
  <si>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</si>
  <si>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</si>
  <si>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</si>
  <si>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</si>
  <si>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</si>
  <si>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</si>
  <si>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</si>
  <si>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</si>
  <si>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</si>
  <si>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</si>
  <si>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</si>
  <si>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</si>
  <si>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</si>
  <si>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</si>
  <si>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</si>
  <si>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</si>
  <si>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</si>
  <si>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</si>
  <si>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</si>
  <si>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</si>
  <si>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</si>
  <si>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</si>
  <si>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</si>
  <si>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</si>
  <si>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</si>
  <si>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</si>
  <si>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</si>
  <si>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</si>
  <si>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</si>
  <si>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</si>
  <si>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</si>
  <si>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</si>
  <si>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</si>
  <si>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</si>
  <si>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</si>
  <si>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</si>
  <si>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</si>
  <si>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</si>
  <si>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</si>
  <si>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</si>
  <si>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</si>
  <si>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</si>
  <si>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</si>
  <si>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</si>
  <si>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</si>
  <si>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</si>
  <si>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</si>
  <si>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</si>
  <si>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</si>
  <si>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</si>
  <si>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</si>
  <si>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</si>
  <si>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</si>
  <si>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</si>
  <si>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</si>
  <si>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</si>
  <si>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</si>
  <si>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</si>
  <si>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</si>
  <si>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</si>
  <si>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</si>
  <si>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</si>
  <si>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</si>
  <si>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</si>
  <si>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</si>
  <si>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</si>
  <si>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</si>
  <si>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</si>
  <si>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</si>
  <si>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</si>
  <si>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</si>
  <si>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</si>
  <si>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</si>
  <si>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</si>
  <si>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</si>
  <si>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</si>
  <si>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</si>
  <si>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</si>
  <si>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</si>
  <si>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</si>
  <si>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</si>
  <si>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</si>
  <si>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</si>
  <si>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</si>
  <si>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</si>
  <si>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</si>
  <si>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</si>
  <si>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</si>
  <si>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</si>
  <si>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</si>
  <si>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</si>
  <si>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</si>
  <si>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</si>
  <si>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</si>
  <si>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</si>
  <si>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</si>
  <si>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</si>
  <si>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</si>
  <si>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</si>
  <si>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</si>
  <si>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</si>
  <si>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</si>
  <si>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</si>
  <si>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</si>
  <si>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</si>
  <si>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</si>
  <si>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</si>
  <si>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</si>
  <si>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</si>
  <si>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</si>
  <si>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</si>
  <si>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</si>
  <si>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</si>
  <si>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</si>
  <si>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</si>
  <si>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</si>
  <si>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</si>
  <si>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</si>
  <si>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</si>
  <si>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</si>
  <si>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</si>
  <si>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</si>
  <si>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</si>
  <si>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</si>
  <si>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</si>
  <si>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</si>
  <si>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</si>
  <si>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</si>
  <si>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</si>
  <si>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</si>
  <si>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</si>
  <si>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</si>
  <si>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</si>
  <si>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</si>
  <si>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</si>
  <si>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</si>
  <si>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</si>
  <si>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</si>
  <si>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</si>
  <si>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</si>
  <si>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</si>
  <si>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</si>
  <si>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</si>
  <si>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</si>
  <si>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</si>
  <si>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</si>
  <si>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</si>
  <si>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</si>
  <si>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</si>
  <si>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</si>
  <si>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</si>
  <si>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</si>
  <si>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</si>
  <si>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</si>
  <si>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</si>
  <si>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</si>
  <si>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</si>
  <si>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</si>
  <si>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</si>
  <si>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</si>
  <si>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</si>
  <si>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</si>
  <si>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</si>
  <si>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</si>
  <si>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</si>
  <si>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</si>
  <si>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</si>
  <si>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</si>
  <si>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</si>
  <si>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</si>
  <si>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</si>
  <si>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</si>
  <si>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</si>
  <si>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</si>
  <si>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</si>
  <si>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</si>
  <si>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</si>
  <si>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</si>
  <si>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</si>
  <si>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</si>
  <si>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</si>
  <si>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</si>
  <si>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</si>
  <si>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</si>
  <si>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</si>
  <si>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</si>
  <si>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</si>
  <si>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</si>
  <si>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</si>
  <si>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</si>
  <si>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</si>
  <si>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</si>
  <si>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</si>
  <si>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</si>
  <si>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</si>
  <si>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</si>
  <si>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</si>
  <si>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</si>
  <si>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</si>
  <si>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</si>
  <si>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</si>
  <si>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</si>
  <si>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</si>
  <si>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</si>
  <si>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</si>
  <si>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</si>
  <si>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</si>
  <si>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</si>
  <si>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</si>
  <si>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</si>
  <si>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</si>
  <si>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</si>
  <si>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</si>
  <si>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</si>
  <si>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</si>
  <si>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</si>
  <si>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</si>
  <si>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</si>
  <si>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</si>
  <si>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</si>
  <si>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</si>
  <si>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</si>
  <si>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</si>
  <si>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</si>
  <si>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</si>
  <si>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</si>
  <si>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</si>
  <si>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</si>
  <si>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</si>
  <si>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</si>
  <si>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</si>
  <si>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</si>
  <si>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</si>
  <si>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</si>
  <si>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</si>
  <si>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</si>
  <si>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</si>
  <si>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</si>
  <si>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</si>
  <si>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</si>
  <si>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</si>
  <si>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</si>
  <si>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</si>
  <si>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</si>
  <si>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</si>
  <si>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</si>
  <si>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</si>
  <si>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</si>
  <si>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</si>
  <si>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</si>
  <si>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</si>
  <si>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</si>
  <si>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</si>
  <si>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</si>
  <si>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</si>
  <si>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</si>
  <si>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</si>
  <si>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</si>
  <si>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</si>
  <si>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</si>
  <si>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</si>
  <si>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</si>
  <si>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</si>
  <si>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</si>
  <si>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</si>
  <si>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</si>
  <si>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</si>
  <si>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</si>
  <si>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</si>
  <si>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</si>
  <si>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</si>
  <si>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</si>
  <si>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</si>
  <si>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</si>
  <si>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</si>
  <si>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</si>
  <si>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</si>
  <si>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</si>
  <si>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</si>
  <si>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</si>
  <si>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</si>
  <si>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</si>
  <si>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</si>
  <si>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</si>
  <si>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</si>
  <si>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</si>
  <si>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</si>
  <si>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</si>
  <si>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</si>
  <si>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</si>
  <si>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</si>
  <si>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</si>
  <si>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</si>
  <si>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</si>
  <si>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</si>
  <si>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</si>
  <si>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</si>
  <si>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</si>
  <si>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</si>
  <si>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</si>
  <si>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</si>
  <si>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</si>
  <si>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</si>
  <si>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</si>
  <si>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</si>
  <si>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</si>
  <si>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</si>
  <si>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</si>
  <si>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</si>
  <si>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</si>
  <si>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</si>
  <si>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</si>
  <si>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</si>
  <si>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</si>
  <si>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</si>
  <si>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</si>
  <si>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</si>
  <si>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</si>
  <si>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</si>
  <si>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</si>
  <si>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</si>
  <si>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</si>
  <si>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</si>
  <si>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</si>
  <si>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</si>
  <si>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</si>
  <si>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</si>
  <si>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</si>
  <si>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</si>
  <si>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</si>
  <si>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</si>
  <si>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</si>
  <si>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</si>
  <si>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</si>
  <si>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</si>
  <si>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</si>
  <si>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</si>
  <si>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</si>
  <si>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</si>
  <si>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</si>
  <si>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</si>
  <si>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</si>
  <si>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</si>
  <si>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</si>
  <si>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</si>
  <si>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</si>
  <si>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</si>
  <si>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</si>
  <si>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</si>
  <si>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</si>
  <si>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</si>
  <si>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</si>
  <si>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</si>
  <si>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</si>
  <si>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</si>
  <si>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</si>
  <si>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</si>
  <si>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</si>
  <si>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</si>
  <si>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</si>
  <si>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</si>
  <si>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</si>
  <si>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</si>
  <si>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</si>
  <si>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</si>
  <si>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</si>
  <si>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</si>
  <si>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</si>
  <si>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</si>
  <si>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</si>
  <si>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</si>
  <si>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</si>
  <si>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</si>
  <si>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</si>
  <si>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</si>
  <si>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</si>
  <si>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</si>
  <si>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</si>
  <si>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</si>
  <si>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</si>
  <si>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</si>
  <si>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</si>
  <si>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</si>
  <si>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</si>
  <si>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</si>
  <si>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</si>
  <si>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</si>
  <si>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</si>
  <si>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</si>
  <si>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</si>
  <si>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</si>
  <si>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</si>
  <si>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</si>
  <si>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</si>
  <si>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</si>
  <si>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</si>
  <si>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</si>
  <si>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</si>
  <si>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</si>
  <si>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</si>
  <si>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</si>
  <si>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</si>
  <si>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</si>
  <si>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</si>
  <si>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</si>
  <si>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</si>
  <si>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</si>
  <si>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</si>
  <si>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</si>
  <si>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</si>
  <si>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</si>
  <si>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</si>
  <si>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</si>
  <si>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</si>
  <si>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</si>
  <si>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</si>
  <si>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</si>
  <si>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</si>
  <si>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</si>
  <si>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</si>
  <si>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</si>
  <si>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</si>
  <si>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</si>
  <si>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</si>
  <si>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</si>
  <si>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</si>
  <si>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</si>
  <si>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</si>
  <si>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</si>
  <si>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</si>
  <si>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</si>
  <si>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</si>
  <si>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</si>
  <si>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</si>
  <si>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</si>
  <si>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</si>
  <si>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</si>
  <si>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</si>
  <si>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</si>
  <si>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</si>
  <si>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</si>
  <si>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</si>
  <si>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</si>
  <si>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</si>
  <si>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</si>
  <si>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</si>
  <si>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</si>
  <si>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</si>
  <si>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</si>
  <si>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</si>
  <si>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</si>
  <si>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</si>
  <si>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</si>
  <si>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</si>
  <si>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</si>
  <si>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</si>
  <si>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</si>
  <si>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</si>
  <si>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</si>
  <si>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</si>
  <si>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</si>
  <si>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</si>
  <si>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</si>
  <si>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</si>
  <si>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</si>
  <si>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</si>
  <si>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</si>
  <si>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</si>
  <si>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</si>
  <si>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</si>
  <si>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</si>
  <si>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</si>
  <si>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</si>
  <si>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</si>
  <si>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</si>
  <si>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</si>
  <si>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</si>
  <si>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</si>
  <si>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</si>
  <si>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</si>
  <si>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</si>
  <si>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</si>
  <si>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</si>
  <si>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</si>
  <si>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</si>
  <si>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</si>
  <si>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</si>
  <si>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</si>
  <si>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</si>
  <si>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</si>
  <si>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</si>
  <si>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</si>
  <si>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</si>
  <si>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</si>
  <si>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</si>
  <si>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</si>
  <si>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</si>
  <si>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</si>
  <si>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</si>
  <si>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</si>
  <si>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</si>
  <si>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</si>
  <si>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</si>
  <si>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</si>
  <si>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</si>
  <si>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</si>
  <si>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</si>
  <si>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</si>
  <si>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</si>
  <si>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</si>
  <si>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</si>
  <si>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</si>
  <si>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</si>
  <si>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</si>
  <si>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</si>
  <si>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</si>
  <si>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</si>
  <si>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</si>
  <si>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</si>
  <si>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</si>
  <si>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</si>
  <si>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</si>
  <si>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</si>
  <si>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</si>
  <si>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</si>
  <si>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</si>
  <si>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</si>
  <si>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</si>
  <si>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</si>
  <si>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</si>
  <si>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</si>
  <si>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</si>
  <si>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</si>
  <si>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</si>
  <si>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</si>
  <si>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</si>
  <si>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</si>
  <si>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</si>
  <si>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</si>
  <si>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</si>
  <si>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</si>
  <si>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</si>
  <si>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</si>
  <si>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</si>
  <si>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</si>
  <si>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</si>
  <si>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</si>
  <si>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</si>
  <si>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</si>
  <si>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</si>
  <si>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</si>
  <si>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</si>
  <si>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</si>
  <si>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</si>
  <si>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</si>
  <si>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</si>
  <si>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</si>
  <si>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</si>
  <si>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</si>
  <si>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</si>
  <si>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</si>
  <si>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</si>
  <si>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</si>
  <si>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</si>
  <si>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</si>
  <si>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</si>
  <si>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</si>
  <si>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</si>
  <si>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</si>
  <si>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</si>
  <si>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</si>
  <si>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</si>
  <si>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</si>
  <si>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</si>
  <si>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</si>
  <si>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</si>
  <si>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</si>
  <si>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</si>
  <si>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</si>
  <si>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</si>
  <si>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</si>
  <si>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</si>
  <si>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</si>
  <si>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</si>
  <si>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</si>
  <si>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</si>
  <si>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</si>
  <si>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</si>
  <si>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</si>
  <si>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</si>
  <si>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</si>
  <si>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</si>
  <si>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</si>
  <si>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</si>
  <si>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</si>
  <si>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</si>
  <si>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</si>
  <si>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</si>
  <si>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</si>
  <si>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</si>
  <si>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</si>
  <si>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</si>
  <si>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</si>
  <si>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</si>
  <si>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</si>
  <si>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</si>
  <si>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</si>
  <si>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</si>
  <si>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</si>
  <si>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</si>
  <si>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</si>
  <si>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</si>
  <si>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</si>
  <si>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</si>
  <si>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</si>
  <si>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</si>
  <si>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</si>
  <si>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</si>
  <si>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</si>
  <si>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</si>
  <si>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</si>
  <si>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</si>
  <si>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</si>
  <si>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</si>
  <si>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</si>
  <si>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</si>
  <si>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</si>
  <si>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</si>
  <si>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</si>
  <si>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</si>
  <si>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</si>
  <si>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</si>
  <si>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</si>
  <si>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</si>
  <si>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</si>
  <si>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</si>
  <si>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</si>
  <si>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</si>
  <si>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</si>
  <si>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</si>
  <si>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</si>
  <si>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</si>
  <si>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</si>
  <si>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</si>
  <si>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</si>
  <si>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</si>
  <si>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</si>
  <si>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</si>
  <si>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</si>
  <si>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</si>
  <si>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</si>
  <si>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</si>
  <si>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</si>
  <si>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</si>
  <si>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</si>
  <si>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</si>
  <si>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</si>
  <si>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</si>
  <si>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</si>
  <si>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</si>
  <si>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</si>
  <si>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</si>
  <si>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</si>
  <si>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</si>
  <si>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</si>
  <si>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</si>
  <si>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</si>
  <si>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</si>
  <si>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</si>
  <si>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</si>
  <si>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</si>
  <si>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</si>
  <si>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</si>
  <si>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</si>
  <si>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</si>
  <si>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</si>
  <si>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</si>
  <si>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</si>
  <si>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</si>
  <si>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</si>
  <si>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</si>
  <si>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</si>
  <si>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</si>
  <si>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</si>
  <si>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</si>
  <si>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</si>
  <si>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</si>
  <si>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</si>
  <si>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</si>
  <si>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</si>
  <si>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</si>
  <si>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</si>
  <si>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</si>
  <si>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</si>
  <si>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</si>
  <si>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</si>
  <si>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</si>
  <si>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</si>
  <si>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</si>
  <si>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</si>
  <si>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</si>
  <si>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</si>
  <si>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</si>
  <si>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</si>
  <si>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</si>
  <si>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</si>
  <si>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</si>
  <si>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</si>
  <si>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</si>
  <si>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</si>
  <si>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</si>
  <si>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</si>
  <si>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</si>
  <si>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</si>
  <si>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</si>
  <si>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</si>
  <si>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</si>
  <si>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</si>
  <si>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</si>
  <si>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</si>
  <si>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</si>
  <si>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</si>
  <si>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</si>
  <si>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</si>
  <si>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</si>
  <si>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</si>
  <si>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</si>
  <si>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</si>
  <si>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</si>
  <si>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</si>
  <si>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</si>
  <si>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</si>
  <si>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</si>
  <si>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</si>
  <si>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</si>
  <si>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</si>
  <si>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</si>
  <si>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</si>
  <si>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</si>
  <si>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</si>
  <si>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</si>
  <si>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</si>
  <si>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</si>
  <si>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</si>
  <si>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</si>
  <si>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</si>
  <si>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</si>
  <si>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</si>
  <si>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</si>
  <si>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</si>
  <si>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</si>
  <si>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</si>
  <si>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</si>
  <si>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</si>
  <si>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</si>
  <si>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</si>
  <si>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</si>
  <si>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</si>
  <si>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</si>
  <si>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</si>
  <si>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</si>
  <si>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</si>
  <si>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</si>
  <si>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</si>
  <si>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</si>
  <si>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</si>
  <si>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</si>
  <si>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</si>
  <si>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</si>
  <si>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</si>
  <si>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</si>
  <si>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</si>
  <si>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</si>
  <si>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</si>
  <si>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</si>
  <si>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</si>
  <si>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</si>
  <si>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</si>
  <si>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</si>
  <si>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</si>
  <si>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</si>
  <si>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</si>
  <si>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</si>
  <si>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</si>
  <si>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</si>
  <si>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</si>
  <si>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</si>
  <si>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</si>
  <si>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</si>
  <si>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</si>
  <si>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</si>
  <si>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</si>
  <si>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</si>
  <si>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</si>
  <si>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</si>
  <si>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</si>
  <si>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</si>
  <si>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</si>
  <si>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</si>
  <si>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</si>
  <si>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</si>
  <si>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</si>
  <si>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</si>
  <si>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</si>
  <si>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</si>
  <si>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</si>
  <si>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</si>
  <si>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</si>
  <si>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</si>
  <si>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</si>
  <si>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</si>
  <si>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</si>
  <si>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</si>
  <si>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</si>
  <si>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</si>
  <si>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</si>
  <si>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</si>
  <si>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</si>
  <si>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</si>
  <si>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</si>
  <si>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</si>
  <si>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</si>
  <si>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</si>
  <si>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</si>
  <si>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</si>
  <si>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</si>
  <si>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</si>
  <si>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</si>
  <si>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</si>
  <si>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</si>
  <si>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</si>
  <si>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</si>
  <si>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</si>
  <si>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</si>
  <si>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</si>
  <si>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</si>
  <si>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</si>
  <si>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</si>
  <si>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</si>
  <si>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</si>
  <si>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</si>
  <si>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</si>
  <si>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</si>
  <si>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</si>
  <si>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</si>
  <si>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</si>
  <si>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</si>
  <si>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</si>
  <si>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</si>
  <si>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</si>
  <si>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</si>
  <si>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</si>
  <si>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</si>
  <si>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</si>
  <si>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</si>
  <si>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</si>
  <si>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</si>
  <si>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</si>
  <si>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</si>
  <si>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</si>
  <si>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</si>
  <si>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</si>
  <si>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</si>
  <si>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</si>
  <si>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</si>
  <si>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</si>
  <si>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</si>
  <si>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</si>
  <si>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</si>
  <si>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</si>
  <si>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</si>
  <si>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</si>
  <si>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</si>
  <si>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</si>
  <si>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</si>
  <si>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</si>
  <si>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</si>
  <si>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</si>
  <si>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</si>
  <si>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</si>
  <si>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</si>
  <si>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</si>
  <si>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</si>
  <si>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</si>
  <si>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</si>
  <si>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</si>
  <si>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</si>
  <si>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</si>
  <si>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</si>
  <si>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</si>
  <si>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</si>
  <si>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</si>
  <si>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</si>
  <si>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</si>
  <si>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</si>
  <si>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</si>
  <si>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</si>
  <si>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</si>
  <si>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</si>
  <si>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</si>
  <si>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</si>
  <si>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</si>
  <si>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</si>
  <si>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</si>
  <si>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</si>
  <si>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</si>
  <si>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</si>
  <si>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</si>
  <si>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</si>
  <si>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</si>
  <si>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</si>
  <si>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</si>
  <si>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</si>
  <si>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</si>
  <si>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</si>
  <si>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</si>
  <si>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</si>
  <si>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</si>
  <si>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</si>
  <si>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</si>
  <si>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</si>
  <si>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</si>
  <si>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</si>
  <si>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</si>
  <si>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</si>
  <si>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</si>
  <si>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</si>
  <si>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</si>
  <si>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</si>
  <si>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</si>
  <si>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</si>
  <si>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</si>
  <si>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</si>
  <si>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</si>
  <si>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</si>
  <si>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</si>
  <si>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</si>
  <si>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</si>
  <si>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</si>
  <si>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</si>
  <si>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</si>
  <si>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</si>
  <si>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</si>
  <si>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</si>
  <si>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</si>
  <si>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</si>
  <si>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</si>
  <si>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</si>
  <si>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</si>
  <si>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</si>
  <si>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</si>
  <si>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</si>
  <si>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</si>
  <si>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</si>
  <si>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</si>
  <si>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</si>
  <si>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</si>
  <si>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</si>
  <si>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</si>
  <si>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</si>
  <si>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</si>
  <si>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</si>
  <si>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</si>
  <si>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</si>
  <si>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</si>
  <si>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</si>
  <si>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</si>
  <si>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</si>
  <si>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</si>
  <si>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</si>
  <si>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</si>
  <si>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</si>
  <si>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</si>
  <si>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</si>
  <si>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</si>
  <si>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</si>
  <si>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</si>
  <si>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</si>
  <si>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</si>
  <si>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</si>
  <si>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</si>
  <si>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</si>
  <si>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</si>
  <si>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</si>
  <si>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</si>
  <si>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</si>
  <si>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</si>
  <si>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</si>
  <si>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</si>
  <si>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</si>
  <si>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</si>
  <si>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</si>
  <si>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</si>
  <si>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</si>
  <si>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</si>
  <si>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</si>
  <si>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</si>
  <si>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</si>
  <si>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</si>
  <si>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</si>
  <si>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</si>
  <si>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</si>
  <si>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</si>
  <si>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</si>
  <si>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</si>
  <si>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</si>
  <si>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</si>
  <si>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</si>
  <si>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</si>
  <si>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</si>
  <si>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</si>
  <si>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</si>
  <si>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</si>
  <si>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</si>
  <si>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</si>
  <si>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</si>
  <si>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</si>
  <si>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</si>
  <si>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</si>
  <si>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</si>
  <si>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</si>
  <si>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</si>
  <si>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</si>
  <si>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</si>
  <si>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</si>
  <si>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</si>
  <si>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</si>
  <si>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</si>
  <si>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</si>
  <si>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</si>
  <si>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</si>
  <si>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</si>
  <si>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</si>
  <si>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</si>
  <si>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</si>
  <si>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</si>
  <si>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</si>
  <si>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</si>
  <si>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</si>
  <si>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</si>
  <si>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</si>
  <si>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</si>
  <si>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</si>
  <si>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</si>
  <si>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</si>
  <si>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</si>
  <si>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</si>
  <si>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</si>
  <si>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</si>
  <si>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</si>
  <si>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</si>
  <si>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</si>
  <si>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</si>
  <si>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</si>
  <si>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</si>
  <si>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</si>
  <si>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</si>
  <si>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</si>
  <si>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</si>
  <si>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</si>
  <si>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</si>
  <si>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</si>
  <si>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</si>
  <si>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</si>
  <si>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</si>
  <si>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</si>
  <si>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</si>
  <si>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</si>
  <si>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</si>
  <si>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</si>
  <si>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</si>
  <si>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</si>
  <si>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</si>
  <si>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</si>
  <si>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</si>
  <si>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</si>
  <si>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</si>
  <si>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</si>
  <si>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</si>
  <si>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</si>
  <si>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</si>
  <si>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</si>
  <si>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</si>
  <si>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</si>
  <si>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</si>
  <si>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</si>
  <si>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</si>
  <si>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</si>
  <si>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</si>
  <si>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</si>
  <si>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</si>
  <si>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</si>
  <si>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</si>
  <si>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</si>
  <si>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</si>
  <si>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</si>
  <si>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</si>
  <si>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</si>
  <si>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</si>
  <si>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</si>
  <si>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</si>
  <si>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</si>
  <si>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</si>
  <si>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</si>
  <si>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</si>
  <si>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</si>
  <si>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</si>
  <si>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</si>
  <si>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</si>
  <si>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</si>
  <si>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</si>
  <si>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</si>
  <si>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</si>
  <si>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</si>
  <si>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</si>
  <si>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</si>
  <si>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</si>
  <si>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</si>
  <si>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</si>
  <si>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</si>
  <si>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</si>
  <si>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</si>
  <si>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</si>
  <si>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</si>
  <si>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</si>
  <si>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</si>
  <si>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</si>
  <si>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</si>
  <si>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</si>
  <si>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</si>
  <si>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</si>
  <si>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</si>
  <si>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</si>
  <si>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</si>
  <si>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</si>
  <si>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</si>
  <si>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</si>
  <si>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</si>
  <si>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</si>
  <si>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</si>
  <si>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</si>
  <si>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</si>
  <si>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</si>
  <si>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</si>
  <si>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</si>
  <si>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</si>
  <si>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</si>
  <si>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</si>
  <si>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</si>
  <si>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</si>
  <si>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</si>
  <si>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</si>
  <si>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</si>
  <si>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</si>
  <si>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</si>
  <si>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</si>
  <si>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</si>
  <si>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</si>
  <si>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</si>
  <si>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</si>
  <si>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</si>
  <si>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</si>
  <si>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</si>
  <si>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</si>
  <si>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</si>
  <si>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</si>
  <si>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</si>
  <si>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</si>
  <si>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</si>
  <si>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</si>
  <si>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</si>
  <si>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</si>
  <si>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</si>
  <si>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</si>
  <si>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</si>
  <si>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</si>
  <si>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</si>
  <si>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</si>
  <si>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</si>
  <si>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</si>
  <si>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</si>
  <si>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</si>
  <si>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</si>
  <si>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</si>
  <si>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</si>
  <si>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</si>
  <si>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</si>
  <si>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</si>
  <si>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</si>
  <si>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</si>
  <si>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</si>
  <si>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</si>
  <si>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</si>
  <si>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</si>
  <si>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</si>
  <si>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</si>
  <si>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</si>
  <si>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</si>
  <si>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</si>
  <si>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</si>
  <si>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</si>
  <si>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</si>
  <si>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</si>
  <si>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</si>
  <si>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</si>
  <si>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</si>
  <si>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</si>
  <si>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</si>
  <si>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</si>
  <si>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</si>
  <si>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</si>
  <si>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</si>
  <si>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</si>
  <si>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</si>
  <si>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</si>
  <si>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</si>
  <si>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</si>
  <si>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</si>
  <si>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</si>
  <si>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</si>
  <si>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</si>
  <si>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</si>
  <si>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</si>
  <si>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</si>
  <si>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</si>
  <si>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</si>
  <si>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</si>
  <si>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</si>
  <si>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</si>
  <si>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</si>
  <si>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</si>
  <si>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</si>
  <si>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</si>
  <si>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</si>
  <si>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</si>
  <si>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</si>
  <si>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</si>
  <si>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</si>
  <si>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</si>
  <si>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</si>
  <si>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</si>
  <si>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</si>
  <si>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</si>
  <si>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</si>
  <si>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</si>
  <si>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</si>
  <si>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</si>
  <si>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</si>
  <si>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</si>
  <si>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</si>
  <si>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</si>
  <si>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</si>
  <si>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</si>
  <si>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</si>
  <si>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</si>
  <si>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</si>
  <si>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</si>
  <si>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</si>
  <si>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</si>
  <si>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</si>
  <si>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</si>
  <si>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</si>
  <si>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</si>
  <si>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</si>
  <si>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</si>
  <si>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</si>
  <si>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</si>
  <si>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</si>
  <si>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</si>
  <si>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</si>
  <si>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</si>
  <si>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</si>
  <si>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</si>
  <si>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</si>
  <si>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</si>
  <si>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</si>
  <si>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</si>
  <si>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</si>
  <si>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</si>
  <si>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</si>
  <si>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</si>
  <si>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</si>
  <si>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</si>
  <si>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</si>
  <si>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</si>
  <si>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</si>
  <si>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</si>
  <si>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</si>
  <si>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</si>
  <si>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</si>
  <si>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</si>
  <si>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</si>
  <si>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</si>
  <si>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</si>
  <si>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</si>
  <si>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</si>
  <si>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</si>
  <si>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</si>
  <si>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</si>
  <si>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</si>
  <si>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</si>
  <si>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</si>
  <si>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</si>
  <si>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</si>
  <si>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</si>
  <si>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</si>
  <si>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</si>
  <si>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</si>
  <si>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</si>
  <si>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</si>
  <si>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</si>
  <si>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</si>
  <si>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</si>
  <si>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</si>
  <si>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</si>
  <si>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</si>
  <si>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</si>
  <si>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</si>
  <si>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</si>
  <si>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</si>
  <si>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</si>
  <si>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</si>
  <si>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</si>
  <si>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</si>
  <si>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</si>
  <si>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</si>
  <si>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</si>
  <si>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</si>
  <si>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</si>
  <si>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</si>
  <si>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</si>
  <si>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</si>
  <si>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</si>
  <si>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</si>
  <si>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</si>
  <si>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</si>
  <si>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</si>
  <si>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</si>
  <si>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</si>
  <si>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</si>
  <si>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</si>
  <si>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</si>
  <si>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</si>
  <si>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</si>
  <si>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</si>
  <si>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</si>
  <si>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</si>
  <si>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</si>
  <si>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</si>
  <si>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</si>
  <si>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</si>
  <si>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</si>
  <si>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</si>
  <si>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</si>
  <si>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</si>
  <si>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</si>
  <si>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</si>
  <si>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</si>
  <si>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</si>
  <si>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</si>
  <si>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</si>
  <si>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</si>
  <si>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</si>
  <si>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</si>
  <si>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</si>
  <si>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</si>
  <si>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</si>
  <si>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</si>
  <si>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</si>
  <si>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</si>
  <si>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</si>
  <si>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</si>
  <si>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</si>
  <si>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</si>
  <si>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</si>
  <si>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</si>
  <si>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</si>
  <si>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</si>
  <si>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</si>
  <si>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</si>
  <si>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</si>
  <si>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</si>
  <si>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</si>
  <si>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</si>
  <si>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</si>
  <si>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</si>
  <si>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</si>
  <si>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</si>
  <si>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</si>
  <si>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</si>
  <si>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</si>
  <si>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</si>
  <si>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</si>
  <si>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</si>
  <si>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</si>
  <si>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</si>
  <si>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</si>
  <si>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</si>
  <si>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</si>
  <si>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</si>
  <si>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</si>
  <si>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</si>
  <si>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</si>
  <si>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</si>
  <si>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</si>
  <si>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</si>
  <si>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</si>
  <si>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</si>
  <si>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</si>
  <si>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</si>
  <si>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</si>
  <si>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</si>
  <si>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</si>
  <si>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</si>
  <si>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</si>
  <si>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</si>
  <si>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</si>
  <si>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</si>
  <si>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</si>
  <si>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</si>
  <si>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</si>
  <si>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</si>
  <si>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</si>
  <si>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</si>
  <si>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</si>
  <si>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</si>
  <si>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</si>
  <si>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</si>
  <si>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</si>
  <si>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</si>
  <si>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</si>
  <si>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</si>
  <si>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</si>
  <si>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</si>
  <si>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</si>
  <si>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</si>
  <si>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</si>
  <si>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</si>
  <si>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</si>
  <si>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</si>
  <si>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</si>
  <si>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</si>
  <si>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</si>
  <si>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</si>
  <si>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</si>
  <si>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</si>
  <si>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</si>
  <si>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</si>
  <si>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</si>
  <si>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</si>
  <si>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</si>
  <si>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</si>
  <si>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</si>
  <si>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</si>
  <si>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</si>
  <si>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</si>
  <si>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</si>
  <si>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</si>
  <si>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</si>
  <si>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</si>
  <si>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</si>
  <si>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</si>
  <si>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</si>
  <si>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</si>
  <si>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</si>
  <si>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</si>
  <si>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</si>
  <si>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</si>
  <si>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</si>
  <si>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</si>
  <si>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</si>
  <si>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</si>
  <si>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</si>
  <si>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</si>
  <si>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</si>
  <si>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</si>
  <si>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</si>
  <si>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</si>
  <si>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</si>
  <si>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</si>
  <si>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</si>
  <si>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</si>
  <si>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</si>
  <si>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</si>
  <si>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</si>
  <si>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</si>
  <si>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</si>
  <si>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</si>
  <si>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</si>
  <si>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</si>
  <si>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</si>
  <si>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</si>
  <si>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</si>
  <si>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</si>
  <si>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</si>
  <si>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</si>
  <si>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</si>
  <si>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</si>
  <si>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</si>
  <si>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</si>
  <si>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</si>
  <si>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</si>
  <si>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</si>
  <si>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</si>
  <si>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</si>
  <si>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</si>
  <si>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</si>
  <si>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</si>
  <si>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</si>
  <si>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</si>
  <si>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</si>
  <si>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</si>
  <si>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</si>
  <si>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</si>
  <si>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</si>
  <si>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</si>
  <si>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</si>
  <si>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</si>
  <si>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</si>
  <si>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</si>
  <si>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</si>
  <si>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</si>
  <si>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</si>
  <si>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</si>
  <si>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</si>
  <si>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</si>
  <si>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</si>
  <si>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</si>
  <si>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</si>
  <si>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</si>
  <si>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</si>
  <si>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</si>
  <si>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</si>
  <si>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</si>
  <si>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</si>
  <si>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</si>
  <si>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</si>
  <si>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</si>
  <si>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</si>
  <si>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</si>
  <si>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</si>
  <si>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</si>
  <si>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</si>
  <si>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</si>
  <si>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</si>
  <si>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</si>
  <si>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</si>
  <si>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</si>
  <si>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</si>
  <si>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</si>
  <si>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</si>
  <si>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</si>
  <si>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</si>
  <si>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</si>
  <si>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</si>
  <si>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</si>
  <si>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</si>
  <si>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</si>
  <si>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</si>
  <si>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</si>
  <si>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</si>
  <si>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</si>
  <si>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</si>
  <si>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</si>
  <si>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</si>
  <si>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</si>
  <si>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</si>
  <si>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</si>
  <si>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</si>
  <si>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</si>
  <si>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</si>
  <si>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</si>
  <si>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</si>
  <si>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</si>
  <si>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</si>
  <si>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</si>
  <si>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</si>
  <si>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</si>
  <si>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</si>
  <si>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</si>
  <si>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</si>
  <si>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</si>
  <si>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</si>
  <si>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</si>
  <si>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</si>
  <si>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</si>
  <si>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</si>
  <si>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</si>
  <si>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</si>
  <si>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</si>
  <si>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</si>
  <si>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</si>
  <si>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</si>
  <si>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</si>
  <si>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</si>
  <si>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</si>
  <si>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</si>
  <si>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</si>
  <si>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</si>
  <si>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</si>
  <si>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</si>
  <si>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</si>
  <si>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</si>
  <si>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</si>
  <si>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</si>
  <si>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</si>
  <si>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</si>
  <si>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</si>
  <si>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</si>
  <si>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</si>
  <si>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</si>
  <si>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</si>
  <si>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</si>
  <si>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</si>
  <si>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</si>
  <si>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</si>
  <si>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</si>
  <si>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</si>
  <si>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</si>
  <si>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</si>
  <si>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</si>
  <si>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</si>
  <si>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</si>
  <si>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</si>
  <si>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</si>
  <si>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</si>
  <si>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</si>
  <si>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</si>
  <si>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</si>
  <si>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</si>
  <si>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</si>
  <si>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</si>
  <si>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</si>
  <si>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</si>
  <si>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</si>
  <si>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</si>
  <si>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</si>
  <si>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</si>
  <si>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</si>
  <si>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</si>
  <si>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</si>
  <si>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</si>
  <si>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</si>
  <si>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</si>
  <si>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</si>
  <si>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</si>
  <si>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</si>
  <si>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</si>
  <si>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</si>
  <si>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</si>
  <si>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</si>
  <si>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</si>
  <si>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</si>
  <si>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</si>
  <si>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</si>
  <si>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</si>
  <si>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</si>
  <si>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</si>
  <si>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</si>
  <si>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</si>
  <si>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</si>
  <si>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</si>
  <si>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</si>
  <si>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</si>
  <si>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</si>
  <si>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</si>
  <si>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</si>
  <si>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</si>
  <si>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</si>
  <si>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</si>
  <si>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</si>
  <si>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</si>
  <si>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</si>
  <si>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</si>
  <si>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</si>
  <si>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</si>
  <si>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</si>
  <si>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</si>
  <si>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</si>
  <si>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</si>
  <si>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</si>
  <si>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</si>
  <si>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</si>
  <si>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</si>
  <si>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</si>
  <si>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</si>
  <si>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</si>
  <si>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</si>
  <si>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</si>
  <si>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</si>
  <si>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</si>
  <si>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</si>
  <si>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</si>
  <si>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</si>
  <si>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</si>
  <si>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</si>
  <si>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</si>
  <si>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</si>
  <si>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</si>
  <si>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</si>
  <si>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</si>
  <si>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</si>
  <si>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</si>
  <si>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</si>
  <si>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</si>
  <si>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</si>
  <si>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</si>
  <si>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</si>
  <si>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</si>
  <si>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</si>
  <si>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</si>
  <si>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</si>
  <si>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</si>
  <si>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</si>
  <si>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</si>
  <si>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</si>
  <si>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</si>
  <si>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</si>
  <si>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</si>
  <si>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</si>
  <si>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</si>
  <si>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</si>
  <si>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</si>
  <si>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</si>
  <si>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</si>
  <si>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</si>
  <si>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</si>
  <si>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</si>
  <si>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</si>
  <si>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</si>
  <si>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</si>
  <si>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</si>
  <si>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</si>
  <si>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</si>
  <si>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</si>
  <si>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</si>
  <si>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</si>
  <si>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</si>
  <si>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</si>
  <si>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</si>
  <si>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</si>
  <si>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</si>
  <si>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</si>
  <si>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</si>
  <si>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</si>
  <si>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</si>
  <si>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</si>
  <si>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</si>
  <si>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</si>
  <si>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</si>
  <si>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</si>
  <si>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</si>
  <si>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</si>
  <si>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</si>
  <si>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</si>
  <si>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</si>
  <si>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</si>
  <si>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</si>
  <si>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</si>
  <si>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</si>
  <si>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</si>
  <si>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</si>
  <si>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</si>
  <si>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</si>
  <si>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</si>
  <si>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</si>
  <si>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</si>
  <si>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</si>
  <si>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</si>
  <si>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</si>
  <si>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</si>
  <si>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</si>
  <si>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</si>
  <si>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</si>
  <si>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</si>
  <si>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</si>
  <si>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</si>
  <si>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</si>
  <si>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</si>
  <si>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</si>
  <si>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</si>
  <si>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</si>
  <si>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</si>
  <si>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</si>
  <si>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</si>
  <si>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</si>
  <si>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</si>
  <si>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</si>
  <si>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</si>
  <si>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</si>
  <si>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</si>
  <si>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</si>
  <si>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</si>
  <si>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</si>
  <si>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</si>
  <si>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</si>
  <si>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</si>
  <si>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</si>
  <si>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</si>
  <si>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</si>
  <si>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</si>
  <si>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</si>
  <si>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</si>
  <si>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</si>
  <si>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</si>
  <si>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</si>
  <si>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</si>
  <si>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</si>
  <si>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</si>
  <si>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</si>
  <si>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</si>
  <si>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</si>
  <si>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</si>
  <si>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</si>
  <si>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</si>
  <si>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</si>
  <si>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</si>
  <si>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</si>
  <si>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</si>
  <si>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</si>
  <si>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</si>
  <si>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</si>
  <si>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</si>
  <si>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</si>
  <si>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</si>
  <si>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</si>
  <si>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</si>
  <si>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</si>
  <si>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</si>
  <si>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</si>
  <si>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</si>
  <si>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</si>
  <si>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</si>
  <si>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</si>
  <si>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</si>
  <si>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</si>
  <si>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</si>
  <si>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</si>
  <si>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</si>
  <si>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</si>
  <si>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</si>
  <si>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</si>
  <si>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</si>
  <si>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</si>
  <si>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</si>
  <si>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</si>
  <si>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</si>
  <si>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</si>
  <si>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</si>
  <si>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</si>
  <si>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</si>
  <si>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</si>
  <si>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</si>
  <si>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</si>
  <si>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</si>
  <si>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</si>
  <si>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</si>
  <si>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</si>
  <si>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</si>
  <si>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</si>
  <si>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</si>
  <si>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</si>
  <si>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</si>
  <si>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</si>
  <si>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</si>
  <si>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</si>
  <si>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</si>
  <si>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</si>
  <si>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</si>
  <si>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</si>
  <si>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</si>
  <si>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</si>
  <si>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</si>
  <si>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</si>
  <si>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</si>
  <si>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</si>
  <si>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</si>
  <si>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</si>
  <si>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</si>
  <si>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</si>
  <si>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</si>
  <si>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</si>
  <si>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</si>
  <si>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</si>
  <si>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</si>
  <si>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</si>
  <si>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</si>
  <si>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</si>
  <si>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</si>
  <si>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</si>
  <si>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</si>
  <si>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</si>
  <si>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</si>
  <si>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</si>
  <si>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</si>
  <si>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</si>
  <si>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</si>
  <si>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</si>
  <si>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</si>
  <si>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</si>
  <si>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</si>
  <si>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</si>
  <si>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</si>
  <si>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</si>
  <si>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</si>
  <si>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</si>
  <si>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</si>
  <si>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</si>
  <si>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</si>
  <si>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</si>
  <si>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</si>
  <si>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</si>
  <si>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</si>
  <si>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</si>
  <si>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</si>
  <si>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</si>
  <si>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</si>
  <si>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</si>
  <si>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</si>
  <si>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</si>
  <si>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</si>
  <si>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</si>
  <si>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</si>
  <si>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</si>
  <si>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</si>
  <si>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</si>
  <si>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</si>
  <si>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</si>
  <si>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</si>
  <si>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</si>
  <si>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</si>
  <si>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</si>
  <si>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</si>
  <si>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</si>
  <si>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</si>
  <si>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</si>
  <si>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</si>
  <si>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</si>
  <si>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</si>
  <si>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</si>
  <si>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</si>
  <si>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</si>
  <si>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</si>
  <si>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</si>
  <si>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</si>
  <si>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</si>
  <si>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</si>
  <si>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</si>
  <si>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</si>
  <si>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</si>
  <si>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</si>
  <si>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</si>
  <si>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</si>
  <si>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</si>
  <si>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</si>
  <si>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</si>
  <si>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</si>
  <si>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</si>
  <si>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</si>
  <si>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</si>
  <si>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</si>
  <si>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</si>
  <si>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</si>
  <si>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</si>
  <si>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</si>
  <si>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</si>
  <si>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</si>
  <si>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</si>
  <si>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</si>
  <si>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</si>
  <si>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</si>
  <si>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</si>
  <si>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</si>
  <si>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</si>
  <si>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</si>
  <si>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</si>
  <si>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</si>
  <si>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</si>
  <si>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</si>
  <si>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</si>
  <si>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</si>
  <si>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</si>
  <si>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</si>
  <si>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</si>
  <si>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</si>
  <si>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</si>
  <si>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</si>
  <si>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</si>
  <si>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</si>
  <si>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</si>
  <si>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</si>
  <si>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</si>
  <si>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</si>
  <si>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</si>
  <si>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</si>
  <si>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</si>
  <si>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</si>
  <si>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</si>
  <si>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</si>
  <si>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</si>
  <si>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</si>
  <si>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</si>
  <si>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</si>
  <si>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</si>
  <si>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</si>
  <si>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</si>
  <si>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</si>
  <si>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</si>
  <si>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</si>
  <si>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</si>
  <si>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</si>
  <si>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</si>
  <si>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</si>
  <si>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</si>
  <si>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</si>
  <si>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</si>
  <si>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</si>
  <si>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</si>
  <si>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</si>
  <si>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</si>
  <si>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</si>
  <si>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</si>
  <si>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</si>
  <si>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</si>
  <si>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</si>
  <si>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</si>
  <si>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</si>
  <si>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</si>
  <si>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</si>
  <si>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</si>
  <si>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</si>
  <si>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</si>
  <si>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</si>
  <si>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</si>
  <si>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</si>
  <si>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</si>
  <si>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</si>
  <si>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</si>
  <si>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</si>
  <si>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</si>
  <si>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</si>
  <si>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</si>
  <si>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</si>
  <si>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</si>
  <si>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</si>
  <si>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</si>
  <si>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</si>
  <si>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</si>
  <si>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</si>
  <si>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</si>
  <si>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</si>
  <si>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</si>
  <si>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</si>
  <si>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</si>
  <si>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</si>
  <si>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</si>
  <si>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</si>
  <si>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</si>
  <si>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</si>
  <si>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</si>
  <si>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</si>
  <si>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</si>
  <si>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</si>
  <si>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</si>
  <si>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</si>
  <si>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</si>
  <si>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</si>
  <si>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</si>
  <si>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</si>
  <si>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</si>
  <si>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</si>
  <si>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</si>
  <si>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</si>
  <si>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</si>
  <si>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</si>
  <si>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</si>
  <si>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</si>
  <si>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</si>
  <si>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</si>
  <si>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</si>
  <si>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</si>
  <si>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</si>
  <si>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</si>
  <si>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</si>
  <si>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</si>
  <si>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</si>
  <si>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</si>
  <si>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</si>
  <si>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</si>
  <si>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</si>
  <si>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</si>
  <si>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</si>
  <si>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</si>
  <si>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</si>
  <si>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</si>
  <si>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</si>
  <si>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</si>
  <si>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</si>
  <si>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</si>
  <si>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</si>
  <si>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</si>
  <si>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</si>
  <si>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</si>
  <si>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</si>
  <si>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</si>
  <si>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</si>
  <si>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</si>
  <si>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</si>
  <si>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</si>
  <si>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</si>
  <si>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</si>
  <si>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</si>
  <si>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</si>
  <si>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</si>
  <si>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</si>
  <si>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</si>
  <si>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</si>
  <si>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</si>
  <si>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</si>
  <si>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</si>
  <si>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</si>
  <si>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</si>
  <si>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</si>
  <si>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</si>
  <si>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</si>
  <si>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</si>
  <si>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</si>
  <si>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</si>
  <si>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</si>
  <si>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</si>
  <si>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</si>
  <si>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</si>
  <si>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</si>
  <si>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</si>
  <si>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</si>
  <si>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</si>
  <si>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</si>
  <si>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</si>
  <si>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</si>
  <si>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</si>
  <si>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</si>
  <si>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</si>
  <si>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</si>
  <si>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</si>
  <si>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</si>
  <si>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</si>
  <si>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</si>
  <si>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</si>
  <si>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</si>
  <si>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</si>
  <si>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</si>
  <si>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</si>
  <si>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</si>
  <si>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</si>
  <si>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</si>
  <si>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</si>
  <si>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</si>
  <si>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</si>
  <si>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</si>
  <si>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</si>
  <si>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</si>
  <si>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</si>
  <si>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</si>
  <si>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</si>
  <si>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</si>
  <si>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</si>
  <si>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</si>
  <si>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</si>
  <si>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</si>
  <si>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</si>
  <si>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</si>
  <si>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</si>
  <si>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</si>
  <si>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</si>
  <si>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</si>
  <si>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</si>
  <si>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</si>
  <si>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</si>
  <si>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</si>
  <si>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</si>
  <si>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</si>
  <si>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</si>
  <si>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</si>
  <si>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</si>
  <si>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</si>
  <si>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</si>
  <si>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</si>
  <si>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</si>
  <si>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</si>
  <si>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</si>
  <si>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</si>
  <si>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</si>
  <si>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</si>
  <si>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</si>
  <si>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</si>
  <si>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</si>
  <si>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</si>
  <si>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</si>
  <si>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</si>
  <si>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</si>
  <si>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</si>
  <si>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</si>
  <si>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</si>
  <si>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</si>
  <si>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</si>
  <si>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</si>
  <si>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</si>
  <si>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</si>
  <si>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</si>
  <si>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</si>
  <si>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</si>
  <si>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</si>
  <si>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</si>
  <si>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</si>
  <si>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</si>
  <si>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</si>
  <si>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</si>
  <si>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</si>
  <si>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</si>
  <si>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</si>
  <si>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</si>
  <si>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</si>
  <si>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</si>
  <si>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</si>
  <si>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</si>
  <si>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</si>
  <si>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</si>
  <si>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</si>
  <si>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</si>
  <si>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</si>
  <si>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</si>
  <si>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</si>
  <si>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</si>
  <si>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</si>
  <si>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</si>
  <si>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</si>
  <si>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</si>
  <si>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</si>
  <si>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</si>
  <si>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</si>
  <si>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</si>
  <si>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</si>
  <si>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</si>
  <si>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</si>
  <si>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</si>
  <si>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</si>
  <si>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</si>
  <si>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</si>
  <si>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</si>
  <si>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</si>
  <si>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</si>
  <si>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</si>
  <si>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</si>
  <si>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</si>
  <si>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</si>
  <si>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</si>
  <si>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</si>
  <si>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</si>
  <si>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</si>
  <si>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</si>
  <si>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</si>
  <si>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</si>
  <si>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</si>
  <si>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</si>
  <si>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</si>
  <si>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</si>
  <si>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</si>
  <si>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</si>
  <si>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</si>
  <si>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</si>
  <si>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</si>
  <si>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</si>
  <si>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</si>
  <si>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</si>
  <si>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</si>
  <si>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</si>
  <si>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</si>
  <si>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</si>
  <si>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</si>
  <si>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</si>
  <si>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</si>
  <si>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</si>
  <si>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</si>
  <si>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</si>
  <si>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</si>
  <si>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</si>
  <si>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</si>
  <si>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</si>
  <si>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</si>
  <si>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</si>
  <si>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</si>
  <si>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</si>
  <si>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</si>
  <si>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</si>
  <si>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</si>
  <si>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</si>
  <si>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</si>
  <si>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</si>
  <si>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</si>
  <si>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</si>
  <si>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</si>
  <si>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</si>
  <si>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</si>
  <si>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</si>
  <si>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</si>
  <si>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</si>
  <si>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</si>
  <si>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</si>
  <si>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</si>
  <si>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</si>
  <si>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</si>
  <si>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</si>
  <si>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</si>
  <si>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</si>
  <si>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</si>
  <si>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</si>
  <si>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</si>
  <si>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</si>
  <si>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</si>
  <si>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</si>
  <si>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</si>
  <si>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</si>
  <si>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</si>
  <si>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</si>
  <si>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</si>
  <si>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</si>
  <si>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</si>
  <si>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</si>
  <si>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</si>
  <si>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</si>
  <si>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</si>
  <si>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</si>
  <si>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</si>
  <si>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</si>
  <si>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</si>
  <si>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</si>
  <si>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</si>
  <si>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</si>
  <si>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</si>
  <si>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</si>
  <si>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</si>
  <si>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</si>
  <si>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</si>
  <si>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</si>
  <si>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</si>
  <si>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</si>
  <si>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</si>
  <si>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</si>
  <si>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</si>
  <si>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</si>
  <si>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</si>
  <si>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</si>
  <si>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</si>
  <si>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</si>
  <si>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</si>
  <si>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</si>
  <si>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</si>
  <si>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</si>
  <si>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</si>
  <si>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</si>
  <si>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</si>
  <si>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</si>
  <si>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</si>
  <si>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</si>
  <si>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</si>
  <si>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</si>
  <si>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</si>
  <si>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</si>
  <si>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</si>
  <si>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</si>
  <si>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</si>
  <si>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</si>
  <si>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</si>
  <si>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</si>
  <si>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</si>
  <si>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</si>
  <si>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</si>
  <si>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</si>
  <si>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</si>
  <si>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</si>
  <si>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</si>
  <si>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</si>
  <si>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</si>
  <si>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</si>
  <si>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</si>
  <si>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</si>
  <si>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</si>
  <si>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</si>
  <si>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</si>
  <si>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</si>
  <si>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</si>
  <si>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</si>
  <si>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</si>
  <si>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</si>
  <si>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</si>
  <si>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</si>
  <si>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</si>
  <si>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</si>
  <si>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</si>
  <si>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</si>
  <si>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</si>
  <si>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</si>
  <si>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</si>
  <si>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</si>
  <si>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</si>
  <si>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</si>
  <si>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</si>
  <si>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</si>
  <si>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</si>
  <si>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</si>
  <si>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</si>
  <si>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</si>
  <si>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</si>
  <si>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</si>
  <si>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</si>
  <si>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</si>
  <si>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</si>
  <si>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</si>
  <si>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</si>
  <si>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</si>
  <si>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</si>
  <si>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</si>
  <si>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</si>
  <si>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</si>
  <si>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</si>
  <si>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</si>
  <si>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</si>
  <si>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</si>
  <si>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</si>
  <si>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</si>
  <si>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</si>
  <si>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</si>
  <si>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</si>
  <si>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</si>
  <si>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</si>
  <si>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</si>
  <si>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</si>
  <si>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</si>
  <si>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</si>
  <si>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</si>
  <si>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</si>
  <si>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</si>
  <si>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</si>
  <si>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</si>
  <si>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</si>
  <si>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</si>
  <si>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</si>
  <si>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</si>
  <si>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</si>
  <si>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</si>
  <si>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</si>
  <si>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</si>
  <si>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</si>
  <si>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</si>
  <si>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</si>
  <si>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</si>
  <si>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</si>
  <si>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</si>
  <si>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</si>
  <si>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</si>
  <si>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</si>
  <si>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</si>
  <si>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</si>
  <si>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</si>
  <si>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</si>
  <si>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</si>
  <si>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</si>
  <si>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</si>
  <si>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</si>
  <si>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</si>
  <si>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</si>
  <si>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</si>
  <si>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</si>
  <si>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</si>
  <si>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</si>
  <si>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</si>
  <si>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</si>
  <si>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</si>
  <si>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</si>
  <si>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</si>
  <si>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</si>
  <si>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</si>
  <si>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</si>
  <si>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</si>
  <si>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</si>
  <si>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</si>
  <si>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</si>
  <si>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</si>
  <si>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</si>
  <si>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</si>
  <si>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</si>
  <si>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</si>
  <si>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</si>
  <si>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</si>
  <si>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</si>
  <si>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</si>
  <si>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</si>
  <si>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</si>
  <si>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</si>
  <si>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</si>
  <si>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</si>
  <si>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</si>
  <si>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</si>
  <si>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</si>
  <si>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</si>
  <si>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</si>
  <si>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</si>
  <si>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</si>
  <si>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</si>
  <si>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</si>
  <si>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</si>
  <si>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</si>
  <si>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</si>
  <si>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</si>
  <si>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</si>
  <si>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</si>
  <si>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</si>
  <si>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</si>
  <si>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</si>
  <si>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</si>
  <si>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</si>
  <si>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</si>
  <si>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</si>
  <si>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</si>
  <si>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</si>
  <si>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</si>
  <si>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</si>
  <si>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</si>
  <si>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</si>
  <si>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</si>
  <si>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</si>
  <si>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</si>
  <si>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</si>
  <si>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</si>
  <si>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</si>
  <si>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</si>
  <si>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</si>
  <si>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</si>
  <si>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</si>
  <si>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</si>
  <si>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</si>
  <si>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</si>
  <si>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</si>
  <si>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</si>
  <si>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</si>
  <si>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</si>
  <si>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</si>
  <si>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</si>
  <si>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</si>
  <si>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</si>
  <si>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</si>
  <si>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</si>
  <si>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</si>
  <si>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</si>
  <si>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</si>
  <si>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</si>
  <si>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</si>
  <si>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</si>
  <si>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</si>
  <si>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</si>
  <si>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</si>
  <si>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</si>
  <si>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</si>
  <si>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</si>
  <si>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</si>
  <si>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</si>
  <si>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</si>
  <si>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</si>
  <si>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</si>
  <si>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</si>
  <si>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</si>
  <si>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</si>
  <si>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</si>
  <si>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</si>
  <si>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</si>
  <si>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</si>
  <si>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</si>
  <si>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</si>
  <si>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</si>
  <si>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</si>
  <si>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</si>
  <si>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</si>
  <si>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</si>
  <si>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</si>
  <si>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</si>
  <si>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</si>
  <si>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</si>
  <si>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</si>
  <si>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</si>
  <si>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</si>
  <si>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</si>
  <si>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</si>
  <si>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</si>
  <si>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</si>
  <si>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</si>
  <si>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</si>
  <si>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</si>
  <si>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</si>
  <si>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</si>
  <si>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</si>
  <si>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</si>
  <si>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</si>
  <si>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</si>
  <si>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</si>
  <si>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</si>
  <si>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</si>
  <si>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</si>
  <si>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</si>
  <si>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</si>
  <si>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</si>
  <si>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</si>
  <si>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</si>
  <si>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</si>
  <si>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</si>
  <si>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</si>
  <si>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</si>
  <si>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</si>
  <si>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</si>
  <si>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</si>
  <si>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</si>
  <si>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</si>
  <si>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</si>
  <si>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</si>
  <si>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</si>
  <si>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</si>
  <si>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</si>
  <si>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</si>
  <si>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</si>
  <si>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</si>
  <si>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</si>
  <si>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</si>
  <si>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</si>
  <si>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</si>
  <si>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</si>
  <si>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</si>
  <si>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</si>
  <si>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</si>
  <si>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</si>
  <si>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</si>
  <si>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</si>
  <si>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</si>
  <si>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</si>
  <si>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</si>
  <si>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</si>
  <si>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</si>
  <si>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</si>
  <si>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</si>
  <si>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</si>
  <si>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</si>
  <si>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</si>
  <si>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</si>
  <si>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</si>
  <si>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</si>
  <si>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</si>
  <si>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</si>
  <si>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</si>
  <si>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</si>
  <si>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</si>
  <si>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</si>
  <si>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</si>
  <si>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</si>
  <si>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</si>
  <si>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</si>
  <si>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</si>
  <si>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</si>
  <si>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</si>
  <si>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</si>
  <si>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</si>
  <si>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</si>
  <si>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</si>
  <si>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</si>
  <si>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</si>
  <si>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</si>
  <si>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</si>
  <si>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</si>
  <si>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</si>
  <si>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</si>
  <si>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</si>
  <si>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</si>
  <si>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</si>
  <si>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</si>
  <si>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</si>
  <si>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</si>
  <si>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</si>
  <si>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</si>
  <si>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</si>
  <si>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</si>
  <si>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</si>
  <si>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</si>
  <si>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</si>
  <si>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</si>
  <si>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</si>
  <si>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</si>
  <si>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</si>
  <si>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</si>
  <si>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</si>
  <si>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</si>
  <si>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</si>
  <si>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</si>
  <si>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</si>
  <si>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</si>
  <si>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</si>
  <si>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</si>
  <si>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</si>
  <si>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</si>
  <si>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</si>
  <si>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</si>
  <si>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</si>
  <si>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</si>
  <si>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</si>
  <si>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</si>
  <si>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</si>
  <si>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</si>
  <si>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</si>
  <si>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</si>
  <si>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</si>
  <si>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</si>
  <si>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</si>
  <si>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</si>
  <si>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</si>
  <si>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</si>
  <si>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</si>
  <si>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</si>
  <si>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</si>
  <si>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</si>
  <si>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</si>
  <si>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</si>
  <si>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</si>
  <si>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</si>
  <si>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</si>
  <si>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</si>
  <si>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</si>
  <si>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</si>
  <si>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</si>
  <si>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</si>
  <si>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</si>
  <si>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</si>
  <si>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</si>
  <si>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</si>
  <si>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</si>
  <si>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</si>
  <si>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</si>
  <si>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</si>
  <si>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</si>
  <si>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</si>
  <si>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</si>
  <si>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</si>
  <si>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</si>
  <si>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</si>
  <si>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</si>
  <si>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</si>
  <si>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</si>
  <si>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</si>
  <si>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</si>
  <si>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</si>
  <si>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</si>
  <si>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</si>
  <si>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</si>
  <si>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</si>
  <si>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</si>
  <si>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</si>
  <si>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</si>
  <si>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</si>
  <si>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</si>
  <si>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</si>
  <si>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</si>
  <si>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</si>
  <si>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</si>
  <si>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</si>
  <si>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</si>
  <si>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</si>
  <si>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</si>
  <si>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</si>
  <si>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</si>
  <si>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</si>
  <si>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</si>
  <si>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</si>
  <si>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</si>
  <si>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</si>
  <si>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</si>
  <si>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</si>
  <si>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</si>
  <si>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</si>
  <si>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</si>
  <si>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</si>
  <si>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</si>
  <si>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</si>
  <si>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</si>
  <si>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</si>
  <si>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</si>
  <si>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</si>
  <si>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</si>
  <si>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</si>
  <si>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</si>
  <si>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</si>
  <si>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</si>
  <si>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</si>
  <si>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</si>
  <si>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</si>
  <si>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</si>
  <si>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</si>
  <si>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</si>
  <si>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</si>
  <si>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</si>
  <si>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</si>
  <si>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</si>
  <si>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</si>
  <si>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</si>
  <si>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</si>
  <si>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</si>
  <si>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</si>
  <si>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</si>
  <si>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</si>
  <si>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</si>
  <si>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</si>
  <si>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</si>
  <si>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</si>
  <si>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</si>
  <si>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</si>
  <si>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</si>
  <si>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</si>
  <si>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</si>
  <si>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</si>
  <si>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</si>
  <si>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</si>
  <si>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</si>
  <si>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</si>
  <si>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</si>
  <si>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</si>
  <si>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</si>
  <si>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</si>
  <si>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</si>
  <si>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</si>
  <si>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</si>
  <si>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</si>
  <si>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</si>
  <si>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</si>
  <si>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</si>
  <si>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</si>
  <si>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</si>
  <si>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</si>
  <si>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</si>
  <si>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</si>
  <si>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</si>
  <si>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</si>
  <si>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</si>
  <si>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</si>
  <si>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</si>
  <si>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</si>
  <si>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</si>
  <si>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</si>
  <si>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</si>
  <si>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</si>
  <si>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</si>
  <si>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</si>
  <si>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</si>
  <si>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</si>
  <si>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</si>
  <si>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</si>
  <si>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</si>
  <si>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</si>
  <si>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</si>
  <si>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</si>
  <si>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</si>
  <si>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</si>
  <si>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</si>
  <si>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</si>
  <si>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</si>
  <si>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</si>
  <si>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</si>
  <si>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</si>
  <si>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</si>
  <si>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</si>
  <si>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</si>
  <si>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</si>
  <si>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</si>
  <si>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</si>
  <si>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</si>
  <si>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</si>
  <si>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</si>
  <si>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</si>
  <si>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</si>
  <si>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</si>
  <si>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</si>
  <si>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</si>
  <si>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</si>
  <si>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</si>
  <si>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</si>
  <si>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</si>
  <si>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</si>
  <si>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</si>
  <si>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</si>
  <si>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</si>
  <si>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</si>
  <si>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</si>
  <si>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</si>
  <si>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</si>
  <si>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</si>
  <si>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</si>
  <si>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</si>
  <si>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</si>
  <si>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</si>
  <si>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</si>
  <si>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</si>
  <si>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</si>
  <si>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</si>
  <si>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</si>
  <si>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</si>
  <si>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</si>
  <si>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</si>
  <si>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</si>
  <si>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</si>
  <si>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</si>
  <si>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</si>
  <si>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</si>
  <si>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</si>
  <si>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</si>
  <si>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</si>
  <si>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</si>
  <si>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</si>
  <si>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</si>
  <si>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</si>
  <si>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</si>
  <si>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</si>
  <si>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</si>
  <si>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</si>
  <si>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</si>
  <si>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</si>
  <si>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</si>
  <si>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</si>
  <si>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</si>
  <si>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</si>
  <si>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</si>
  <si>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</si>
  <si>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</si>
  <si>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</si>
  <si>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</si>
  <si>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</si>
  <si>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</si>
  <si>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</si>
  <si>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</si>
  <si>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</si>
  <si>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</si>
  <si>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</si>
  <si>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</si>
  <si>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</si>
  <si>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</si>
  <si>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</si>
  <si>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</si>
  <si>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</si>
  <si>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</si>
  <si>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</si>
  <si>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</si>
  <si>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</si>
  <si>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</si>
  <si>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</si>
  <si>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</si>
  <si>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</si>
  <si>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</si>
  <si>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</si>
  <si>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</si>
  <si>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</si>
  <si>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</si>
  <si>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</si>
  <si>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</si>
  <si>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</si>
  <si>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</si>
  <si>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</si>
  <si>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</si>
  <si>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</si>
  <si>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</si>
  <si>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</si>
  <si>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</si>
  <si>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</si>
  <si>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</si>
  <si>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</si>
  <si>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</si>
  <si>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</si>
  <si>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</si>
  <si>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</si>
  <si>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</si>
  <si>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</si>
  <si>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</si>
  <si>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</si>
  <si>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</si>
  <si>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</si>
  <si>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</si>
  <si>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</si>
  <si>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</si>
  <si>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</si>
  <si>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</si>
  <si>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</si>
  <si>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</si>
  <si>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</si>
  <si>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</si>
  <si>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</si>
  <si>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</si>
  <si>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</si>
  <si>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</si>
  <si>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</si>
  <si>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</si>
  <si>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</si>
  <si>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</si>
  <si>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</si>
  <si>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</si>
  <si>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</si>
  <si>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</si>
  <si>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</si>
  <si>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</si>
  <si>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</si>
  <si>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</si>
  <si>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</si>
  <si>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</si>
  <si>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</si>
  <si>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</si>
  <si>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</si>
  <si>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</si>
  <si>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</si>
  <si>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</si>
  <si>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</si>
  <si>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</si>
  <si>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</si>
  <si>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</si>
  <si>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</si>
  <si>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</si>
  <si>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</si>
  <si>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</si>
  <si>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</si>
  <si>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</si>
  <si>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</si>
  <si>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</si>
  <si>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</si>
  <si>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</si>
  <si>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</si>
  <si>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</si>
  <si>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</si>
  <si>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</si>
  <si>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</si>
  <si>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</si>
  <si>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</si>
  <si>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</si>
  <si>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</si>
  <si>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</si>
  <si>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</si>
  <si>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</si>
  <si>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</si>
  <si>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</si>
  <si>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</si>
  <si>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</si>
  <si>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</si>
  <si>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</si>
  <si>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</si>
  <si>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</si>
  <si>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</si>
  <si>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</si>
  <si>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</si>
  <si>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</si>
  <si>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</si>
  <si>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</si>
  <si>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</si>
  <si>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</si>
  <si>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</si>
  <si>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</si>
  <si>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</si>
  <si>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</si>
  <si>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</si>
  <si>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</si>
  <si>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</si>
  <si>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</si>
  <si>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</si>
  <si>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</si>
  <si>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</si>
  <si>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</si>
  <si>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</si>
  <si>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</si>
  <si>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</si>
  <si>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</si>
  <si>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</si>
  <si>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</si>
  <si>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</si>
  <si>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</si>
  <si>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</si>
  <si>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</si>
  <si>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</si>
  <si>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</si>
  <si>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</si>
  <si>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</si>
  <si>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</si>
  <si>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</si>
  <si>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</si>
  <si>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</si>
  <si>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</si>
  <si>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</si>
  <si>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</si>
  <si>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</si>
  <si>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</si>
  <si>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</si>
  <si>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</si>
  <si>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</si>
  <si>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</si>
  <si>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</si>
  <si>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</si>
  <si>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</si>
  <si>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</si>
  <si>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</si>
  <si>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</si>
  <si>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</si>
  <si>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</si>
  <si>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</si>
  <si>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</si>
  <si>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</si>
  <si>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</si>
  <si>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</si>
  <si>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</si>
  <si>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</si>
  <si>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</si>
  <si>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</si>
  <si>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</si>
  <si>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</si>
  <si>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</si>
  <si>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</si>
  <si>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</si>
  <si>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</si>
  <si>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</si>
  <si>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</si>
  <si>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</si>
  <si>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</si>
  <si>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</si>
  <si>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</si>
  <si>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</si>
  <si>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</si>
  <si>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</si>
  <si>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</si>
  <si>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</si>
  <si>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</si>
  <si>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</si>
  <si>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</si>
  <si>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</si>
  <si>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</si>
  <si>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</si>
  <si>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</si>
  <si>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</si>
  <si>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</si>
  <si>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</si>
  <si>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</si>
  <si>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</si>
  <si>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</si>
  <si>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</si>
  <si>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</si>
  <si>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</si>
  <si>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</si>
  <si>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</si>
  <si>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</si>
  <si>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</si>
  <si>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</si>
  <si>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</si>
  <si>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</si>
  <si>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</si>
  <si>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</si>
  <si>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</si>
  <si>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</si>
  <si>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</si>
  <si>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</si>
  <si>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</si>
  <si>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</si>
  <si>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</si>
  <si>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</si>
  <si>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</si>
  <si>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</si>
  <si>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</si>
  <si>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</si>
  <si>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</si>
  <si>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</si>
  <si>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</si>
  <si>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</si>
  <si>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</si>
  <si>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</si>
  <si>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</si>
  <si>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</si>
  <si>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</si>
  <si>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</si>
  <si>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</si>
  <si>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</si>
  <si>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</si>
  <si>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</si>
  <si>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</si>
  <si>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</si>
  <si>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</si>
  <si>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</si>
  <si>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</si>
  <si>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</si>
  <si>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</si>
  <si>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</si>
  <si>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</si>
  <si>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</si>
  <si>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</si>
  <si>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</si>
  <si>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</si>
  <si>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</si>
  <si>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</si>
  <si>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</si>
  <si>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</si>
  <si>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</si>
  <si>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</si>
  <si>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</si>
  <si>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</si>
  <si>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</si>
  <si>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</si>
  <si>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</si>
  <si>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</si>
  <si>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</si>
  <si>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</si>
  <si>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</si>
  <si>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</si>
  <si>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</si>
  <si>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</si>
  <si>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</si>
  <si>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</si>
  <si>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</si>
  <si>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</si>
  <si>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</si>
  <si>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</si>
  <si>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</si>
  <si>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</si>
  <si>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</si>
  <si>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</si>
  <si>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</si>
  <si>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</si>
  <si>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</si>
  <si>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</si>
  <si>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</si>
  <si>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</si>
  <si>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</si>
  <si>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</si>
  <si>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</si>
  <si>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</si>
  <si>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</si>
  <si>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</si>
  <si>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</si>
  <si>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</si>
  <si>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</si>
  <si>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</si>
  <si>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</si>
  <si>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</si>
  <si>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</si>
  <si>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</si>
  <si>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</si>
  <si>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</si>
  <si>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</si>
  <si>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</si>
  <si>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</si>
  <si>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</si>
  <si>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</si>
  <si>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</si>
  <si>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</si>
  <si>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</si>
  <si>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</si>
  <si>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</si>
  <si>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</si>
  <si>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</si>
  <si>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</si>
  <si>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</si>
  <si>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</si>
  <si>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</si>
  <si>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</si>
  <si>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</si>
  <si>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</si>
  <si>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</si>
  <si>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</si>
  <si>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</si>
  <si>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</si>
  <si>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</si>
  <si>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</si>
  <si>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</si>
  <si>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</si>
  <si>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</si>
  <si>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</si>
  <si>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</si>
  <si>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</si>
  <si>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</si>
  <si>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</si>
  <si>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</si>
  <si>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</si>
  <si>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</si>
  <si>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</si>
  <si>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</si>
  <si>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</si>
  <si>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</si>
  <si>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</si>
  <si>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</si>
  <si>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</si>
  <si>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</si>
  <si>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</si>
  <si>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</si>
  <si>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</si>
  <si>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</si>
  <si>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</si>
  <si>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</si>
  <si>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</si>
  <si>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</si>
  <si>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</si>
  <si>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</si>
  <si>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</si>
  <si>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</si>
  <si>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</si>
  <si>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</si>
  <si>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</si>
  <si>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</si>
  <si>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</si>
  <si>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</si>
  <si>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</si>
  <si>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</si>
  <si>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</si>
  <si>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</si>
  <si>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</si>
  <si>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</si>
  <si>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</si>
  <si>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</si>
  <si>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</si>
  <si>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</si>
  <si>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</si>
  <si>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</si>
  <si>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</si>
  <si>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</si>
  <si>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</si>
  <si>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</si>
  <si>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</si>
  <si>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</si>
  <si>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</si>
  <si>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</si>
  <si>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</si>
  <si>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</si>
  <si>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</si>
  <si>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</si>
  <si>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</si>
  <si>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</si>
  <si>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</si>
  <si>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</si>
  <si>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</si>
  <si>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</si>
  <si>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</si>
  <si>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</si>
  <si>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</si>
  <si>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</si>
  <si>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</si>
  <si>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</si>
  <si>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</si>
  <si>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</si>
  <si>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</si>
  <si>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</si>
  <si>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</si>
  <si>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</si>
  <si>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</si>
  <si>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</si>
  <si>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</si>
  <si>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</si>
  <si>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</si>
  <si>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</si>
  <si>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</si>
  <si>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</si>
  <si>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</si>
  <si>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</si>
  <si>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</si>
  <si>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</si>
  <si>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</si>
  <si>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</si>
  <si>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</si>
  <si>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</si>
  <si>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</si>
  <si>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</si>
  <si>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</si>
  <si>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</si>
  <si>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</si>
  <si>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</si>
  <si>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</si>
  <si>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</si>
  <si>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</si>
  <si>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</si>
  <si>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</si>
  <si>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</si>
  <si>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</si>
  <si>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</si>
  <si>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</si>
  <si>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</si>
  <si>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</si>
  <si>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</si>
  <si>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</si>
  <si>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</si>
  <si>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</si>
  <si>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</si>
  <si>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</si>
  <si>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</si>
  <si>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</si>
  <si>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</si>
  <si>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</si>
  <si>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</si>
  <si>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</si>
  <si>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</si>
  <si>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</si>
  <si>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</si>
  <si>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</si>
  <si>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</si>
  <si>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</si>
  <si>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</si>
  <si>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</si>
  <si>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</si>
  <si>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</si>
  <si>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</si>
  <si>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</si>
  <si>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</si>
  <si>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</si>
  <si>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</si>
  <si>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</si>
  <si>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</si>
  <si>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</si>
  <si>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</si>
  <si>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</si>
  <si>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</si>
  <si>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</si>
  <si>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</si>
  <si>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</si>
  <si>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</si>
  <si>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</si>
  <si>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</si>
  <si>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</si>
  <si>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</si>
  <si>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</si>
  <si>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</si>
  <si>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</si>
  <si>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</si>
  <si>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</si>
  <si>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</si>
  <si>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</si>
  <si>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</si>
  <si>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</si>
  <si>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</si>
  <si>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</si>
  <si>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</si>
  <si>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</si>
  <si>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</si>
  <si>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</si>
  <si>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</si>
  <si>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</si>
  <si>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</si>
  <si>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</si>
  <si>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</si>
  <si>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</si>
  <si>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</si>
  <si>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</si>
  <si>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</si>
  <si>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</si>
  <si>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</si>
  <si>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</si>
  <si>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</si>
  <si>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</si>
  <si>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</si>
  <si>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</si>
  <si>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</si>
  <si>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</si>
  <si>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</si>
  <si>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</si>
  <si>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</si>
  <si>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</si>
  <si>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</si>
  <si>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</si>
  <si>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</si>
  <si>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</si>
  <si>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</si>
  <si>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</si>
  <si>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</si>
  <si>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</si>
  <si>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</si>
  <si>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</si>
  <si>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</si>
  <si>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</si>
  <si>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</si>
  <si>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</si>
  <si>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</si>
  <si>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</si>
  <si>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</si>
  <si>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</si>
  <si>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</si>
  <si>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</si>
  <si>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</si>
  <si>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</si>
  <si>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</si>
  <si>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</si>
  <si>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</si>
  <si>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</si>
  <si>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</si>
  <si>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</si>
  <si>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</si>
  <si>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</si>
  <si>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</si>
  <si>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</si>
  <si>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</si>
  <si>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</si>
  <si>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</si>
  <si>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</si>
  <si>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</si>
  <si>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</si>
  <si>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</si>
  <si>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</si>
  <si>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</si>
  <si>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</si>
  <si>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</si>
  <si>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</si>
  <si>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</si>
  <si>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</si>
  <si>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</si>
  <si>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</si>
  <si>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</si>
  <si>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</si>
  <si>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</si>
  <si>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</si>
  <si>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</si>
  <si>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</si>
  <si>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</si>
  <si>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</si>
  <si>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</si>
  <si>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</si>
  <si>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</si>
  <si>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</si>
  <si>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</si>
  <si>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</si>
  <si>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</si>
  <si>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</si>
  <si>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</si>
  <si>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</si>
  <si>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</si>
  <si>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</si>
  <si>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</si>
  <si>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</si>
  <si>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</si>
  <si>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</si>
  <si>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</si>
  <si>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</si>
  <si>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</si>
  <si>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</si>
  <si>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</si>
  <si>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</si>
  <si>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</si>
  <si>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</si>
  <si>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</si>
  <si>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</si>
  <si>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</si>
  <si>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</si>
  <si>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</si>
  <si>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</si>
  <si>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</si>
  <si>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</si>
  <si>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</si>
  <si>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</si>
  <si>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</si>
  <si>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</si>
  <si>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</si>
  <si>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</si>
  <si>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</si>
  <si>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</si>
  <si>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</si>
  <si>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</si>
  <si>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</si>
  <si>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</si>
  <si>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</si>
  <si>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</si>
  <si>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</si>
  <si>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</si>
  <si>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</si>
  <si>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</si>
  <si>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</si>
  <si>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</si>
  <si>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</si>
  <si>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</si>
  <si>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</si>
  <si>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</si>
  <si>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</si>
  <si>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</si>
  <si>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</si>
  <si>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</si>
  <si>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</si>
  <si>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</si>
  <si>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</si>
  <si>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</si>
  <si>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</si>
  <si>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</si>
  <si>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</si>
  <si>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</si>
  <si>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</si>
  <si>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</si>
  <si>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</si>
  <si>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</si>
  <si>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</si>
  <si>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</si>
  <si>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</si>
  <si>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</si>
  <si>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</si>
  <si>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</si>
  <si>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</si>
  <si>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</si>
  <si>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</si>
  <si>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</si>
  <si>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</si>
  <si>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</si>
  <si>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</si>
  <si>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</si>
  <si>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</si>
  <si>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</si>
  <si>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</si>
  <si>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</si>
  <si>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</si>
  <si>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</si>
  <si>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</si>
  <si>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</si>
  <si>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</si>
  <si>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</si>
  <si>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</si>
  <si>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</si>
  <si>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</si>
  <si>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</si>
  <si>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</si>
  <si>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</si>
  <si>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</si>
  <si>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</si>
  <si>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</si>
  <si>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</si>
  <si>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</si>
  <si>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</si>
  <si>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</si>
  <si>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</si>
  <si>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</si>
  <si>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</si>
  <si>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</si>
  <si>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</si>
  <si>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</si>
  <si>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</si>
  <si>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</si>
  <si>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</si>
  <si>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</si>
  <si>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</si>
  <si>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</si>
  <si>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</si>
  <si>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</si>
  <si>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</si>
  <si>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</si>
  <si>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</si>
  <si>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</si>
  <si>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</si>
  <si>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</si>
  <si>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</si>
  <si>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</si>
  <si>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</si>
  <si>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</si>
  <si>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</si>
  <si>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</si>
  <si>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</si>
  <si>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</si>
  <si>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</si>
  <si>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</si>
  <si>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</si>
  <si>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</si>
  <si>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</si>
  <si>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</si>
  <si>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</si>
  <si>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</si>
  <si>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</si>
  <si>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</si>
  <si>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</si>
  <si>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</si>
  <si>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</si>
  <si>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</si>
  <si>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</si>
  <si>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</si>
  <si>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</si>
  <si>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</si>
  <si>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</si>
  <si>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</si>
  <si>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</si>
  <si>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</si>
  <si>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</si>
  <si>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</si>
  <si>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</si>
  <si>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</si>
  <si>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</si>
  <si>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</si>
  <si>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</si>
  <si>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</si>
  <si>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</si>
  <si>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</si>
  <si>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</si>
  <si>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</si>
  <si>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</si>
  <si>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</si>
  <si>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</si>
  <si>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</si>
  <si>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</si>
  <si>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</si>
  <si>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</si>
  <si>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</si>
  <si>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</si>
  <si>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</si>
  <si>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</si>
  <si>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</si>
  <si>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</si>
  <si>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</si>
  <si>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</si>
  <si>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</si>
  <si>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</si>
  <si>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</si>
  <si>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</si>
  <si>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</si>
  <si>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</si>
  <si>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</si>
  <si>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</si>
  <si>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</si>
  <si>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</si>
  <si>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</si>
  <si>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</si>
  <si>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</si>
  <si>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</si>
  <si>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</si>
  <si>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</si>
  <si>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</si>
  <si>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</si>
  <si>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</si>
  <si>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</si>
  <si>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</si>
  <si>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</si>
  <si>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</si>
  <si>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</si>
  <si>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</si>
  <si>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</si>
  <si>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</si>
  <si>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</si>
  <si>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</si>
  <si>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</si>
  <si>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</si>
  <si>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</si>
  <si>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</si>
  <si>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</si>
  <si>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</si>
  <si>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</si>
  <si>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</si>
  <si>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</si>
  <si>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</si>
  <si>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</si>
  <si>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</si>
  <si>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</si>
  <si>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</si>
  <si>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</si>
  <si>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</si>
  <si>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</si>
  <si>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</si>
  <si>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</si>
  <si>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</si>
  <si>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</si>
  <si>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</si>
  <si>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</si>
  <si>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</si>
  <si>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</si>
  <si>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</si>
  <si>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</si>
  <si>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</si>
  <si>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</si>
  <si>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</si>
  <si>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</si>
  <si>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</si>
  <si>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</si>
  <si>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</si>
  <si>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</si>
  <si>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</si>
  <si>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</si>
  <si>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</si>
  <si>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</si>
  <si>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</si>
  <si>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</si>
  <si>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</si>
  <si>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</si>
  <si>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</si>
  <si>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</si>
  <si>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</si>
  <si>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</si>
  <si>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</si>
  <si>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</si>
  <si>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</si>
  <si>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</si>
  <si>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</si>
  <si>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</si>
  <si>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</si>
  <si>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</si>
  <si>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</si>
  <si>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</si>
  <si>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</si>
  <si>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</si>
  <si>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</si>
  <si>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</si>
  <si>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</si>
  <si>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</si>
  <si>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</si>
  <si>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</si>
  <si>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</si>
  <si>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</si>
  <si>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</si>
  <si>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</si>
  <si>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</si>
  <si>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</si>
  <si>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</si>
  <si>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</si>
  <si>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</si>
  <si>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</si>
  <si>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</si>
  <si>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</si>
  <si>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</si>
  <si>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</si>
  <si>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</si>
  <si>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</si>
  <si>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</si>
  <si>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</si>
  <si>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</si>
  <si>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</si>
  <si>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</si>
  <si>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</si>
  <si>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</si>
  <si>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</si>
  <si>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</si>
  <si>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</si>
  <si>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</si>
  <si>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</si>
  <si>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</si>
  <si>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</si>
  <si>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</si>
  <si>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</si>
  <si>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</si>
  <si>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</si>
  <si>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</si>
  <si>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</si>
  <si>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</si>
  <si>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</si>
  <si>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</si>
  <si>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</si>
  <si>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</si>
  <si>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</si>
  <si>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</si>
  <si>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</si>
  <si>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</si>
  <si>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</si>
  <si>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</si>
  <si>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</si>
  <si>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</si>
  <si>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</si>
  <si>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</si>
  <si>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</si>
  <si>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</si>
  <si>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</si>
  <si>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</si>
  <si>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</si>
  <si>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</si>
  <si>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</si>
  <si>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</si>
  <si>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</si>
  <si>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</si>
  <si>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</si>
  <si>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</si>
  <si>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</si>
  <si>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</si>
  <si>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</si>
  <si>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</si>
  <si>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</si>
  <si>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</si>
  <si>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</si>
  <si>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</si>
  <si>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</si>
  <si>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</si>
  <si>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</si>
  <si>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</si>
  <si>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</si>
  <si>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</si>
  <si>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</si>
  <si>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</si>
  <si>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</si>
  <si>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</si>
  <si>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</si>
  <si>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</si>
  <si>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</si>
  <si>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</si>
  <si>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</si>
  <si>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</si>
  <si>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</si>
  <si>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</si>
  <si>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</si>
  <si>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</si>
  <si>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</si>
  <si>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</si>
  <si>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</si>
  <si>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</si>
  <si>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</si>
  <si>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</si>
  <si>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</si>
  <si>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</si>
  <si>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</si>
  <si>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</si>
  <si>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</si>
  <si>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</si>
  <si>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</si>
  <si>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</si>
  <si>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</si>
  <si>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</si>
  <si>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</si>
  <si>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</si>
  <si>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</si>
  <si>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</si>
  <si>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</si>
  <si>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</si>
  <si>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</si>
  <si>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</si>
  <si>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</si>
  <si>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</si>
  <si>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</si>
  <si>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</si>
  <si>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</si>
  <si>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</si>
  <si>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</si>
  <si>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</si>
  <si>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</si>
  <si>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</si>
  <si>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</si>
  <si>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</si>
  <si>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</si>
  <si>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</si>
  <si>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</si>
  <si>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</si>
  <si>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</si>
  <si>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</si>
  <si>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</si>
  <si>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</si>
  <si>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</si>
  <si>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</si>
  <si>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</si>
  <si>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</si>
  <si>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</si>
  <si>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</si>
  <si>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</si>
  <si>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</si>
  <si>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</si>
  <si>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</si>
  <si>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</si>
  <si>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</si>
  <si>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</si>
  <si>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</si>
  <si>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</si>
  <si>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</si>
  <si>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</si>
  <si>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</si>
  <si>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</si>
  <si>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</si>
  <si>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</si>
  <si>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</si>
  <si>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</si>
  <si>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</si>
  <si>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</si>
  <si>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</si>
  <si>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</si>
  <si>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</si>
  <si>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</si>
  <si>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</si>
  <si>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</si>
  <si>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</si>
  <si>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</si>
  <si>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</si>
  <si>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</si>
  <si>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</si>
  <si>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</si>
  <si>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</si>
  <si>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</si>
  <si>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</si>
  <si>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</si>
  <si>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</si>
  <si>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</si>
  <si>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</si>
  <si>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</si>
  <si>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</si>
  <si>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</si>
  <si>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</si>
  <si>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</si>
  <si>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</si>
  <si>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</si>
  <si>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</si>
  <si>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</si>
  <si>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</si>
  <si>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</si>
  <si>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</si>
  <si>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</si>
  <si>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</si>
  <si>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</si>
  <si>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</si>
  <si>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</si>
  <si>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</si>
  <si>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</si>
  <si>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</si>
  <si>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</si>
  <si>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</si>
  <si>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</si>
  <si>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</si>
  <si>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</si>
  <si>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</si>
  <si>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</si>
  <si>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</si>
  <si>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</si>
  <si>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</si>
  <si>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</si>
  <si>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</si>
  <si>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</si>
  <si>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</si>
  <si>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</si>
  <si>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</si>
  <si>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</si>
  <si>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</si>
  <si>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</si>
  <si>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</si>
  <si>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</si>
  <si>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</si>
  <si>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</si>
  <si>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</si>
  <si>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</si>
  <si>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</si>
  <si>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</si>
  <si>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</si>
  <si>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</si>
  <si>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</si>
  <si>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</si>
  <si>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</si>
  <si>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</si>
  <si>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</si>
  <si>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</si>
  <si>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</si>
  <si>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</si>
  <si>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</si>
  <si>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</si>
  <si>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</si>
  <si>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</si>
  <si>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</si>
  <si>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</si>
  <si>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</si>
  <si>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</si>
  <si>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</si>
  <si>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</si>
  <si>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</si>
  <si>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</si>
  <si>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</si>
  <si>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</si>
  <si>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</si>
  <si>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</si>
  <si>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</si>
  <si>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</si>
  <si>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</si>
  <si>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</si>
  <si>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</si>
  <si>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</si>
  <si>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</si>
  <si>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</si>
  <si>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</si>
  <si>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</si>
  <si>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</si>
  <si>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</si>
  <si>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</si>
  <si>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</si>
  <si>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</si>
  <si>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</si>
  <si>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</si>
  <si>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</si>
  <si>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</si>
  <si>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</si>
  <si>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</si>
  <si>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</si>
  <si>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</si>
  <si>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</si>
  <si>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</si>
  <si>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</si>
  <si>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</si>
  <si>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</si>
  <si>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</si>
  <si>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</si>
  <si>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</si>
  <si>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</si>
  <si>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</si>
  <si>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</si>
  <si>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</si>
  <si>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</si>
  <si>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</si>
  <si>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</si>
  <si>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</si>
  <si>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</si>
  <si>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</si>
  <si>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</si>
  <si>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</si>
  <si>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</si>
  <si>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</si>
  <si>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</si>
  <si>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</si>
  <si>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</si>
  <si>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</si>
  <si>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</si>
  <si>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</si>
  <si>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</si>
  <si>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</si>
  <si>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</si>
  <si>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</si>
  <si>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</si>
  <si>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</si>
  <si>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</si>
  <si>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</si>
  <si>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</si>
  <si>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</si>
  <si>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</si>
  <si>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</si>
  <si>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</si>
  <si>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</si>
  <si>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</si>
  <si>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</si>
  <si>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</si>
  <si>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</si>
  <si>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</si>
  <si>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</si>
  <si>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</si>
  <si>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</si>
  <si>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</si>
  <si>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</si>
  <si>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</si>
  <si>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</si>
  <si>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</si>
  <si>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</si>
  <si>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</si>
  <si>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</si>
  <si>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</si>
  <si>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</si>
  <si>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</si>
  <si>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</si>
  <si>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</si>
  <si>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</si>
  <si>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</si>
  <si>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</si>
  <si>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</si>
  <si>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</si>
  <si>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</si>
  <si>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</si>
  <si>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</si>
  <si>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</si>
  <si>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</si>
  <si>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</si>
  <si>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</si>
  <si>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</si>
  <si>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</si>
  <si>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</si>
  <si>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</si>
  <si>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</si>
  <si>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</si>
  <si>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</si>
  <si>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</si>
  <si>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</si>
  <si>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</si>
  <si>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</si>
  <si>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</si>
  <si>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</si>
  <si>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</si>
  <si>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</si>
  <si>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</si>
  <si>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</si>
  <si>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</si>
  <si>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</si>
  <si>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</si>
  <si>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</si>
  <si>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</si>
  <si>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</si>
  <si>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</si>
  <si>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</si>
  <si>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</si>
  <si>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</si>
  <si>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</si>
  <si>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</si>
  <si>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</si>
  <si>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</si>
  <si>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</si>
  <si>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</si>
  <si>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</si>
  <si>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</si>
  <si>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</si>
  <si>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</si>
  <si>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</si>
  <si>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</si>
  <si>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</si>
  <si>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</si>
  <si>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</si>
  <si>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</si>
  <si>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</si>
  <si>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</si>
  <si>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</si>
  <si>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</si>
  <si>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</si>
  <si>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</si>
  <si>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</si>
  <si>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</si>
  <si>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</si>
  <si>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</si>
  <si>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</si>
  <si>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</si>
  <si>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</si>
  <si>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</si>
  <si>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</si>
  <si>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</si>
  <si>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</si>
  <si>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</si>
  <si>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</si>
  <si>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</si>
  <si>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</si>
  <si>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</si>
  <si>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</si>
  <si>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</si>
  <si>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</si>
  <si>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</si>
  <si>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</si>
  <si>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</si>
  <si>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</si>
  <si>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</si>
  <si>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</si>
  <si>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</si>
  <si>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</si>
  <si>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</si>
  <si>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</si>
  <si>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</si>
  <si>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</si>
  <si>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</si>
  <si>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</si>
  <si>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</si>
  <si>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</si>
  <si>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</si>
  <si>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</si>
  <si>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</si>
  <si>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</si>
  <si>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</si>
  <si>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</si>
  <si>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</si>
  <si>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</si>
  <si>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</si>
  <si>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</si>
  <si>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</si>
  <si>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</si>
  <si>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</si>
  <si>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</si>
  <si>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</si>
  <si>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</si>
  <si>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</si>
  <si>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</si>
  <si>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</si>
  <si>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</si>
  <si>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</si>
  <si>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</si>
  <si>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</si>
  <si>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</si>
  <si>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</si>
  <si>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</si>
  <si>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</si>
  <si>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</si>
  <si>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</si>
  <si>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</si>
  <si>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</si>
  <si>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</si>
  <si>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</si>
  <si>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</si>
  <si>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</si>
  <si>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</si>
  <si>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</si>
  <si>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</si>
  <si>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</si>
  <si>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</si>
  <si>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</si>
  <si>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</si>
  <si>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</si>
  <si>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</si>
  <si>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</si>
  <si>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</si>
  <si>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</si>
  <si>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</si>
  <si>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</si>
  <si>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</si>
  <si>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</si>
  <si>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</si>
  <si>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</si>
  <si>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</si>
  <si>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</si>
  <si>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</si>
  <si>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</si>
  <si>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</si>
  <si>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</si>
  <si>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</si>
  <si>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</si>
  <si>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</si>
  <si>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</si>
  <si>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</si>
  <si>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</si>
  <si>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</si>
  <si>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</si>
  <si>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</si>
  <si>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</si>
  <si>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</si>
  <si>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</si>
  <si>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</si>
  <si>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</si>
  <si>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</si>
  <si>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</si>
  <si>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</si>
  <si>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</si>
  <si>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</si>
  <si>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</si>
  <si>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</si>
  <si>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</si>
  <si>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</si>
  <si>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</si>
  <si>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</si>
  <si>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</si>
  <si>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</si>
  <si>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</si>
  <si>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</si>
  <si>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</si>
  <si>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</si>
  <si>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</si>
  <si>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</si>
  <si>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</si>
  <si>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</si>
  <si>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</si>
  <si>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</si>
  <si>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</si>
  <si>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</si>
  <si>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</si>
  <si>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</si>
  <si>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</si>
  <si>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</si>
  <si>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</si>
  <si>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</si>
  <si>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</si>
  <si>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</si>
  <si>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</si>
  <si>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</si>
  <si>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</si>
  <si>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</si>
  <si>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</si>
  <si>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</si>
  <si>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</si>
  <si>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</si>
  <si>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</si>
  <si>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</si>
  <si>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</si>
  <si>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</si>
  <si>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</si>
  <si>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</si>
  <si>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</si>
  <si>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</si>
  <si>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</si>
  <si>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</si>
  <si>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</si>
  <si>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</si>
  <si>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</si>
  <si>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</si>
  <si>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</si>
  <si>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</si>
  <si>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</si>
  <si>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</si>
  <si>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</si>
  <si>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</si>
  <si>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</si>
  <si>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</si>
  <si>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</si>
  <si>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</si>
  <si>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</si>
  <si>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</si>
  <si>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</si>
  <si>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</si>
  <si>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</si>
  <si>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</si>
  <si>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</si>
  <si>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</si>
  <si>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</si>
  <si>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</si>
  <si>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</si>
  <si>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</si>
  <si>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</si>
  <si>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</si>
  <si>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</si>
  <si>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</si>
  <si>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</si>
  <si>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</si>
  <si>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</si>
  <si>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</si>
  <si>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</si>
  <si>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</si>
  <si>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</si>
  <si>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</si>
  <si>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</si>
  <si>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</si>
  <si>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</si>
  <si>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</si>
  <si>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</si>
  <si>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</si>
  <si>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</si>
  <si>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</si>
  <si>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</si>
  <si>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</si>
  <si>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</si>
  <si>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</si>
  <si>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</si>
  <si>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</si>
  <si>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</si>
  <si>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</si>
  <si>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</si>
  <si>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</si>
  <si>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</si>
  <si>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</si>
  <si>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</si>
  <si>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</si>
  <si>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</si>
  <si>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</si>
  <si>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</si>
  <si>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</si>
  <si>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</si>
  <si>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</si>
  <si>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</si>
  <si>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</si>
  <si>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</si>
  <si>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</si>
  <si>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</si>
  <si>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</si>
  <si>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</si>
  <si>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</si>
  <si>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</si>
  <si>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</si>
  <si>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</si>
  <si>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</si>
  <si>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</si>
  <si>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</si>
  <si>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</si>
  <si>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</si>
  <si>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</si>
  <si>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</si>
  <si>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</si>
  <si>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</si>
  <si>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</si>
  <si>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</si>
  <si>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</si>
  <si>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</si>
  <si>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</si>
  <si>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</si>
  <si>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</si>
  <si>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</si>
  <si>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</si>
  <si>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</si>
  <si>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</si>
  <si>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</si>
  <si>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</si>
  <si>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</si>
  <si>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</si>
  <si>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</si>
  <si>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</si>
  <si>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</si>
  <si>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</si>
  <si>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</si>
  <si>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</si>
  <si>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</si>
  <si>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</si>
  <si>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</si>
  <si>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</si>
  <si>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</si>
  <si>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</si>
  <si>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</si>
  <si>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</si>
  <si>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</si>
  <si>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</si>
  <si>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</si>
  <si>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</si>
  <si>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</si>
  <si>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</si>
  <si>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</si>
  <si>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</si>
  <si>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</si>
  <si>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</si>
  <si>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</si>
  <si>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</si>
  <si>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</si>
  <si>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</si>
  <si>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</si>
  <si>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</si>
  <si>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</si>
  <si>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</si>
  <si>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</si>
  <si>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</si>
  <si>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</si>
  <si>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</si>
  <si>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</si>
  <si>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</si>
  <si>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</si>
  <si>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</si>
  <si>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</si>
  <si>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</si>
  <si>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</si>
  <si>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</si>
  <si>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</si>
  <si>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</si>
  <si>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</si>
  <si>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</si>
  <si>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</si>
  <si>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</si>
  <si>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</si>
  <si>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</si>
  <si>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</si>
  <si>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</si>
  <si>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</si>
  <si>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</si>
  <si>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</si>
  <si>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</si>
  <si>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</si>
  <si>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</si>
  <si>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</si>
  <si>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</si>
  <si>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</si>
  <si>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</si>
  <si>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</si>
  <si>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</si>
  <si>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</si>
  <si>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</si>
  <si>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</si>
  <si>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</si>
  <si>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</si>
  <si>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</si>
  <si>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</si>
  <si>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</si>
  <si>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</si>
  <si>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</si>
  <si>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</si>
  <si>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</si>
  <si>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</si>
  <si>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</si>
  <si>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</si>
  <si>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</si>
  <si>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</si>
  <si>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</si>
  <si>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</si>
  <si>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</si>
  <si>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</si>
  <si>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</si>
  <si>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</si>
  <si>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</si>
  <si>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</si>
  <si>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</si>
  <si>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</si>
  <si>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</si>
  <si>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</si>
  <si>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</si>
  <si>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</si>
  <si>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</si>
  <si>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</si>
  <si>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</si>
  <si>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</si>
  <si>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</si>
  <si>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</si>
  <si>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</si>
  <si>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</si>
  <si>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</si>
  <si>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</si>
  <si>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</si>
  <si>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</si>
  <si>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</si>
  <si>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</si>
  <si>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</si>
  <si>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</si>
  <si>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</si>
  <si>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</si>
  <si>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</si>
  <si>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</si>
  <si>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</si>
  <si>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</si>
  <si>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</si>
  <si>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</si>
  <si>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</si>
  <si>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</si>
  <si>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</si>
  <si>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</si>
  <si>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</si>
  <si>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</si>
  <si>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</si>
  <si>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</si>
  <si>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</si>
  <si>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</si>
  <si>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</si>
  <si>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</si>
  <si>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</si>
  <si>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</si>
  <si>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</si>
  <si>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</si>
  <si>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</si>
  <si>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</si>
  <si>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</si>
  <si>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</si>
  <si>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</si>
  <si>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</si>
  <si>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</si>
  <si>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</si>
  <si>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</si>
  <si>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</si>
  <si>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</si>
  <si>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</si>
  <si>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</si>
  <si>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</si>
  <si>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</si>
  <si>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</si>
  <si>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</si>
  <si>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</si>
  <si>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</si>
  <si>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</si>
  <si>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</si>
  <si>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</si>
  <si>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</si>
  <si>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</si>
  <si>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</si>
  <si>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</si>
  <si>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</si>
  <si>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</si>
  <si>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</si>
  <si>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</si>
  <si>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</si>
  <si>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</si>
  <si>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</si>
  <si>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</si>
  <si>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</si>
  <si>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</si>
  <si>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</si>
  <si>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</si>
  <si>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</si>
  <si>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</si>
  <si>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</si>
  <si>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</si>
  <si>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</si>
  <si>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</si>
  <si>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</si>
  <si>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</si>
  <si>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</si>
  <si>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</si>
  <si>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</si>
  <si>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</si>
  <si>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</si>
  <si>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</si>
  <si>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</si>
  <si>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</si>
  <si>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</si>
  <si>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</si>
  <si>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</si>
  <si>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</si>
  <si>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</si>
  <si>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</si>
  <si>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</si>
  <si>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</si>
  <si>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</si>
  <si>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</si>
  <si>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</si>
  <si>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</si>
  <si>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</si>
  <si>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</si>
  <si>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</si>
  <si>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</si>
  <si>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</si>
  <si>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</si>
  <si>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</si>
  <si>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</si>
  <si>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</si>
  <si>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</si>
  <si>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</si>
  <si>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</si>
  <si>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</si>
  <si>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</si>
  <si>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</si>
  <si>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</si>
  <si>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</si>
  <si>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</si>
  <si>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</si>
  <si>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</si>
  <si>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</si>
  <si>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</si>
  <si>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</si>
  <si>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</si>
  <si>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</si>
  <si>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</si>
  <si>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</si>
  <si>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</si>
  <si>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</si>
  <si>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</si>
  <si>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</si>
  <si>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</si>
  <si>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</si>
  <si>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</si>
  <si>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</si>
  <si>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</si>
  <si>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</si>
  <si>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</si>
  <si>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</si>
  <si>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</si>
  <si>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</si>
  <si>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</si>
  <si>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</si>
  <si>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</si>
  <si>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</si>
  <si>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</si>
  <si>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</si>
  <si>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</si>
  <si>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</si>
  <si>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</si>
  <si>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</si>
  <si>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</si>
  <si>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</si>
  <si>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</si>
  <si>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</si>
  <si>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</si>
  <si>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</si>
  <si>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</si>
  <si>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</si>
  <si>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</si>
  <si>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</si>
  <si>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</si>
  <si>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</si>
  <si>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</si>
  <si>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</si>
  <si>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</si>
  <si>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</si>
  <si>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</si>
  <si>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</si>
  <si>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</si>
  <si>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</si>
  <si>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</si>
  <si>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</si>
  <si>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</si>
  <si>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</si>
  <si>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</si>
  <si>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</si>
  <si>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</si>
  <si>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</si>
  <si>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</si>
  <si>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</si>
  <si>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</si>
  <si>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</si>
  <si>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</si>
  <si>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</si>
  <si>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</si>
  <si>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</si>
  <si>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</si>
  <si>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</si>
  <si>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</si>
  <si>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</si>
  <si>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</si>
  <si>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</si>
  <si>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</si>
  <si>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</si>
  <si>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</si>
  <si>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</si>
  <si>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</si>
  <si>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</si>
  <si>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</si>
  <si>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</si>
  <si>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</si>
  <si>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</si>
  <si>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</si>
  <si>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</si>
  <si>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</si>
  <si>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</si>
  <si>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</si>
  <si>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</si>
  <si>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</si>
  <si>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</si>
  <si>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</si>
  <si>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</si>
  <si>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</si>
  <si>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</si>
  <si>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</si>
  <si>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</si>
  <si>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</si>
  <si>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</si>
  <si>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</si>
  <si>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</si>
  <si>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</si>
  <si>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</si>
  <si>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</si>
  <si>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</si>
  <si>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</si>
  <si>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</si>
  <si>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</si>
  <si>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</si>
  <si>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</si>
  <si>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</si>
  <si>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</si>
  <si>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</si>
  <si>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</si>
  <si>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</si>
  <si>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</si>
  <si>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</si>
  <si>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</si>
  <si>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</si>
  <si>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</si>
  <si>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</si>
  <si>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</si>
  <si>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</si>
  <si>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</si>
  <si>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</si>
  <si>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</si>
  <si>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</si>
  <si>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</si>
  <si>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</si>
  <si>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</si>
  <si>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</si>
  <si>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</si>
  <si>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</si>
  <si>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</si>
  <si>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</si>
  <si>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</si>
  <si>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</si>
  <si>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</si>
  <si>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</si>
  <si>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</si>
  <si>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</si>
  <si>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</si>
  <si>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</si>
  <si>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</si>
  <si>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</si>
  <si>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</si>
  <si>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</si>
  <si>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</si>
  <si>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</si>
  <si>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</si>
  <si>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</si>
  <si>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</si>
  <si>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</si>
  <si>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</si>
  <si>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</si>
  <si>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</si>
  <si>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</si>
  <si>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</si>
  <si>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</si>
  <si>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</si>
  <si>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</si>
  <si>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</si>
  <si>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</si>
  <si>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</si>
  <si>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</si>
  <si>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</si>
  <si>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</si>
  <si>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</si>
  <si>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</si>
  <si>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</si>
  <si>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</si>
  <si>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</si>
  <si>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</si>
  <si>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</si>
  <si>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</si>
  <si>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</si>
  <si>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</si>
  <si>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</si>
  <si>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</si>
  <si>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</si>
  <si>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</si>
  <si>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</si>
  <si>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</si>
  <si>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</si>
  <si>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</si>
  <si>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</si>
  <si>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</si>
  <si>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</si>
  <si>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</si>
  <si>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</si>
  <si>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</si>
  <si>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</si>
  <si>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</si>
  <si>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</si>
  <si>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</si>
  <si>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</si>
  <si>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</si>
  <si>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</si>
  <si>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</si>
  <si>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</si>
  <si>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</si>
  <si>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</si>
  <si>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</si>
  <si>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</si>
  <si>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</si>
  <si>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</si>
  <si>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</si>
  <si>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</si>
  <si>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</si>
  <si>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</si>
  <si>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</si>
  <si>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</si>
  <si>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</si>
  <si>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</si>
  <si>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</si>
  <si>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</si>
  <si>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</si>
  <si>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</si>
  <si>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</si>
  <si>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</si>
  <si>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</si>
  <si>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</si>
  <si>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</si>
  <si>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</si>
  <si>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</si>
  <si>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</si>
  <si>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</si>
  <si>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</si>
  <si>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</si>
  <si>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</si>
  <si>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</si>
  <si>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</si>
  <si>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</si>
  <si>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</si>
  <si>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</si>
  <si>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</si>
  <si>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</si>
  <si>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</si>
  <si>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</si>
  <si>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</si>
  <si>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</si>
  <si>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</si>
  <si>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</si>
  <si>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</si>
  <si>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</si>
  <si>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</si>
  <si>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</si>
  <si>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</si>
  <si>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</si>
  <si>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</si>
  <si>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</si>
  <si>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</si>
  <si>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</si>
  <si>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</si>
  <si>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</si>
  <si>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</si>
  <si>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</si>
  <si>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</si>
  <si>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</si>
  <si>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</si>
  <si>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</si>
  <si>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</si>
  <si>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</si>
  <si>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</si>
  <si>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</si>
  <si>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</si>
  <si>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</si>
  <si>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</si>
  <si>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</si>
  <si>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</si>
  <si>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</si>
  <si>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</si>
  <si>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</si>
  <si>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</si>
  <si>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</si>
  <si>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</si>
  <si>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</si>
  <si>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</si>
  <si>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</si>
  <si>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</si>
  <si>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</si>
  <si>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</si>
  <si>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</si>
  <si>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</si>
  <si>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</si>
  <si>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</si>
  <si>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</si>
  <si>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</si>
  <si>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</si>
  <si>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</si>
  <si>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</si>
  <si>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</si>
  <si>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</si>
  <si>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</si>
  <si>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</si>
  <si>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</si>
  <si>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</si>
  <si>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</si>
  <si>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</si>
  <si>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</si>
  <si>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</si>
  <si>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</si>
  <si>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</si>
  <si>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</si>
  <si>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</si>
  <si>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</si>
  <si>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</si>
  <si>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</si>
  <si>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</si>
  <si>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</si>
  <si>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</si>
  <si>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</si>
  <si>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</si>
  <si>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</si>
  <si>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</si>
  <si>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</si>
  <si>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</si>
  <si>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</si>
  <si>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</si>
  <si>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</si>
  <si>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</si>
  <si>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</si>
  <si>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</si>
  <si>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</si>
  <si>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</si>
  <si>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</si>
  <si>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</si>
  <si>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</si>
  <si>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</si>
  <si>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</si>
  <si>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</si>
  <si>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</si>
  <si>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</si>
  <si>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</si>
  <si>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</si>
  <si>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</si>
  <si>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</si>
  <si>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</si>
  <si>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</si>
  <si>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</si>
  <si>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</si>
  <si>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</si>
  <si>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</si>
  <si>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</si>
  <si>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</si>
  <si>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</si>
  <si>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</si>
  <si>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</si>
  <si>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</si>
  <si>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</si>
  <si>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</si>
  <si>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</si>
  <si>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</si>
  <si>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</si>
  <si>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</si>
  <si>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</si>
  <si>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</si>
  <si>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</si>
  <si>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</si>
  <si>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</si>
  <si>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</si>
  <si>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</si>
  <si>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</si>
  <si>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</si>
  <si>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</si>
  <si>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</si>
  <si>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</si>
  <si>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</si>
  <si>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</si>
  <si>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</si>
  <si>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</si>
  <si>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</si>
  <si>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</si>
  <si>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</si>
  <si>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</si>
  <si>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</si>
  <si>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</si>
  <si>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</si>
  <si>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</si>
  <si>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</si>
  <si>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</si>
  <si>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</si>
  <si>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</si>
  <si>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</si>
  <si>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</si>
  <si>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</si>
  <si>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</si>
  <si>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</si>
  <si>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</si>
  <si>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</si>
  <si>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</si>
  <si>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</si>
  <si>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</si>
  <si>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</si>
  <si>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</si>
  <si>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</si>
  <si>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</si>
  <si>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</si>
  <si>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</si>
  <si>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</si>
  <si>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</si>
  <si>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</si>
  <si>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</si>
  <si>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</si>
  <si>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</si>
  <si>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</si>
  <si>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</si>
  <si>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</si>
  <si>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</si>
  <si>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</si>
  <si>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</si>
  <si>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</si>
  <si>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</si>
  <si>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</si>
  <si>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</si>
  <si>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</si>
  <si>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</si>
  <si>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</si>
  <si>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</si>
  <si>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</si>
  <si>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</si>
  <si>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</si>
  <si>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</si>
  <si>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</si>
  <si>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</si>
  <si>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</si>
  <si>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</si>
  <si>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</si>
  <si>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</si>
  <si>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</si>
  <si>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</si>
  <si>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</si>
  <si>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</si>
  <si>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</si>
  <si>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</si>
  <si>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</si>
  <si>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</si>
  <si>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</si>
  <si>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</si>
  <si>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</si>
  <si>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</si>
  <si>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</si>
  <si>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</si>
  <si>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</si>
  <si>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</si>
  <si>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</si>
  <si>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</si>
  <si>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</si>
  <si>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</si>
  <si>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</si>
  <si>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</si>
  <si>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</si>
  <si>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</si>
  <si>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</si>
  <si>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</si>
  <si>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</si>
  <si>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</si>
  <si>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</si>
  <si>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</si>
  <si>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</si>
  <si>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</si>
  <si>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</si>
  <si>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</si>
  <si>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</si>
  <si>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</si>
  <si>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</si>
  <si>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</si>
  <si>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</si>
  <si>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</si>
  <si>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</si>
  <si>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</si>
  <si>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</si>
  <si>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</si>
  <si>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</si>
  <si>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</si>
  <si>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</si>
  <si>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</si>
  <si>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</si>
  <si>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</si>
  <si>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</si>
  <si>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</si>
  <si>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</si>
  <si>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</si>
  <si>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</si>
  <si>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</si>
  <si>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</si>
  <si>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</si>
  <si>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</si>
  <si>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</si>
  <si>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</si>
  <si>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</si>
  <si>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</si>
  <si>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</si>
  <si>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</si>
  <si>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</si>
  <si>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</si>
  <si>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</si>
  <si>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</si>
  <si>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</si>
  <si>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</si>
  <si>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</si>
  <si>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</si>
  <si>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</si>
  <si>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</si>
  <si>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</si>
  <si>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</si>
  <si>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</si>
  <si>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</si>
  <si>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</si>
  <si>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</si>
  <si>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</si>
  <si>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</si>
  <si>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</si>
  <si>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</si>
  <si>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</si>
  <si>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</si>
  <si>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</si>
  <si>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</si>
  <si>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</si>
  <si>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</si>
  <si>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</si>
  <si>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</si>
  <si>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</si>
  <si>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</si>
  <si>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</si>
  <si>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</si>
  <si>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</si>
  <si>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</si>
  <si>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</si>
  <si>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</si>
  <si>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</si>
  <si>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</si>
  <si>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</si>
  <si>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</si>
  <si>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</si>
  <si>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</si>
  <si>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</si>
  <si>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</si>
  <si>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</si>
  <si>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</si>
  <si>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</si>
  <si>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</si>
  <si>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</si>
  <si>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</si>
  <si>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</si>
  <si>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</si>
  <si>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</si>
  <si>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</si>
  <si>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</si>
  <si>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</si>
  <si>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</si>
  <si>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</si>
  <si>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</si>
  <si>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</si>
  <si>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</si>
  <si>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</si>
  <si>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</si>
  <si>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</si>
  <si>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</si>
  <si>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</si>
  <si>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</si>
  <si>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</si>
  <si>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</si>
  <si>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</si>
  <si>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</si>
  <si>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</si>
  <si>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</si>
  <si>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</si>
  <si>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</si>
  <si>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</si>
  <si>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</si>
  <si>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</si>
  <si>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</si>
  <si>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</si>
  <si>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</si>
  <si>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</si>
  <si>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</si>
  <si>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</si>
  <si>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</si>
  <si>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</si>
  <si>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</si>
  <si>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</si>
  <si>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</si>
  <si>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</si>
  <si>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</si>
  <si>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</si>
  <si>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</si>
  <si>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</si>
  <si>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</si>
  <si>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</si>
  <si>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</si>
  <si>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</si>
  <si>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</si>
  <si>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</si>
  <si>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</si>
  <si>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</si>
  <si>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</si>
  <si>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</si>
  <si>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</si>
  <si>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</si>
  <si>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</si>
  <si>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</si>
  <si>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</si>
  <si>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</si>
  <si>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</si>
  <si>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</si>
  <si>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</si>
  <si>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</si>
  <si>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</si>
  <si>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</si>
  <si>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</si>
  <si>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</si>
  <si>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</si>
  <si>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</si>
  <si>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</si>
  <si>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</si>
  <si>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</si>
  <si>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</si>
  <si>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</si>
  <si>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</si>
  <si>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</si>
  <si>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</si>
  <si>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</si>
  <si>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</si>
  <si>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</si>
  <si>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</si>
  <si>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</si>
  <si>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</si>
  <si>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</si>
  <si>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</si>
  <si>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</si>
  <si>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</si>
  <si>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</si>
  <si>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</si>
  <si>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</si>
  <si>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</si>
  <si>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</si>
  <si>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</si>
  <si>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</si>
  <si>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</si>
  <si>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</si>
  <si>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</si>
  <si>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</si>
  <si>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</si>
  <si>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</si>
  <si>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</si>
  <si>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</si>
  <si>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</si>
  <si>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</si>
  <si>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</si>
  <si>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</si>
  <si>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</si>
  <si>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</si>
  <si>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</si>
  <si>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</si>
  <si>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</si>
  <si>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</si>
  <si>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</si>
  <si>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</si>
  <si>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</si>
  <si>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</si>
  <si>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</si>
  <si>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</si>
  <si>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</si>
  <si>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</si>
  <si>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</si>
  <si>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</si>
  <si>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</si>
  <si>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</si>
  <si>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</si>
  <si>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</si>
  <si>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</si>
  <si>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</si>
  <si>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</si>
  <si>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</si>
  <si>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</si>
  <si>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</si>
  <si>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</si>
  <si>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</si>
  <si>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</si>
  <si>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</si>
  <si>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</si>
  <si>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</si>
  <si>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</si>
  <si>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</si>
  <si>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</si>
  <si>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</si>
  <si>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</si>
  <si>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</si>
  <si>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</si>
  <si>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</si>
  <si>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</si>
  <si>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</si>
  <si>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</si>
  <si>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</si>
  <si>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</si>
  <si>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</si>
  <si>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</si>
  <si>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</si>
  <si>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</si>
  <si>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</si>
  <si>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</si>
  <si>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</si>
  <si>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</si>
  <si>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</si>
  <si>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</si>
  <si>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</si>
  <si>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</si>
  <si>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</si>
  <si>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</si>
  <si>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</si>
  <si>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</si>
  <si>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</si>
  <si>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</si>
  <si>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</si>
  <si>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</si>
  <si>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</si>
  <si>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</si>
  <si>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</si>
  <si>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</si>
  <si>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</si>
  <si>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</si>
  <si>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</si>
  <si>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</si>
  <si>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</si>
  <si>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</si>
  <si>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</si>
  <si>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</si>
  <si>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</si>
  <si>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</si>
  <si>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</si>
  <si>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</si>
  <si>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</si>
  <si>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</si>
  <si>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</si>
  <si>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</si>
  <si>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</si>
  <si>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</si>
  <si>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</si>
  <si>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</si>
  <si>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</si>
  <si>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</si>
  <si>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</si>
  <si>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</si>
  <si>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</si>
  <si>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</si>
  <si>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</si>
  <si>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</si>
  <si>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</si>
  <si>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</si>
  <si>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</si>
  <si>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</si>
  <si>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</si>
  <si>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</si>
  <si>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</si>
  <si>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</si>
  <si>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</si>
  <si>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</si>
  <si>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</si>
  <si>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</si>
  <si>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</si>
  <si>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</si>
  <si>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</si>
  <si>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</si>
  <si>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</si>
  <si>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</si>
  <si>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</si>
  <si>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</si>
  <si>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</si>
  <si>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</si>
  <si>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</si>
  <si>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</si>
  <si>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</si>
  <si>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</si>
  <si>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</si>
  <si>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</si>
  <si>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</si>
  <si>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</si>
  <si>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</si>
  <si>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</si>
  <si>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</si>
  <si>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</si>
  <si>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</si>
  <si>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</si>
  <si>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</si>
  <si>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</si>
  <si>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</si>
  <si>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</si>
  <si>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</si>
  <si>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</si>
  <si>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</si>
  <si>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</si>
  <si>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</si>
  <si>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</si>
  <si>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</si>
  <si>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</si>
  <si>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</si>
  <si>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</si>
  <si>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</si>
  <si>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</si>
  <si>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</si>
  <si>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</si>
  <si>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</si>
  <si>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</si>
  <si>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</si>
  <si>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</si>
  <si>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</si>
  <si>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</si>
  <si>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</si>
  <si>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</si>
  <si>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</si>
  <si>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</si>
  <si>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</si>
  <si>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</si>
  <si>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</si>
  <si>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</si>
  <si>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</si>
  <si>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</si>
  <si>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</si>
  <si>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</si>
  <si>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</si>
  <si>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</si>
  <si>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</si>
  <si>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</si>
  <si>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</si>
  <si>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</si>
  <si>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</si>
  <si>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</si>
  <si>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</si>
  <si>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</si>
  <si>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</si>
  <si>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</si>
  <si>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</si>
  <si>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</si>
  <si>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</si>
  <si>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</si>
  <si>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</si>
  <si>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</si>
  <si>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</si>
  <si>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</si>
  <si>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</si>
  <si>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</si>
  <si>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</si>
  <si>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</si>
  <si>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</si>
  <si>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</si>
  <si>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</si>
  <si>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</si>
  <si>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</si>
  <si>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</si>
  <si>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</si>
  <si>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</si>
  <si>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</si>
  <si>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</si>
  <si>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</si>
  <si>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</si>
  <si>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</si>
  <si>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</si>
  <si>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</si>
  <si>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</si>
  <si>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</si>
  <si>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</si>
  <si>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</si>
  <si>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</si>
  <si>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</si>
  <si>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</si>
  <si>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</si>
  <si>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</si>
  <si>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</si>
  <si>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</si>
  <si>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</si>
  <si>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</si>
  <si>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</si>
  <si>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</si>
  <si>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</si>
  <si>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</si>
  <si>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</si>
  <si>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</si>
  <si>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</si>
  <si>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</si>
  <si>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</si>
  <si>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</si>
  <si>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</si>
  <si>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</si>
  <si>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</si>
  <si>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</si>
  <si>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</si>
  <si>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</si>
  <si>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</si>
  <si>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</si>
  <si>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</si>
  <si>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</si>
  <si>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</si>
  <si>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</si>
  <si>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</si>
  <si>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</si>
  <si>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</si>
  <si>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</si>
  <si>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</si>
  <si>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</si>
  <si>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</si>
  <si>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</si>
  <si>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</si>
  <si>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</si>
  <si>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</si>
  <si>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</si>
  <si>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</si>
  <si>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</si>
  <si>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</si>
  <si>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</si>
  <si>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</si>
  <si>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</si>
  <si>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</si>
  <si>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</si>
  <si>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</si>
  <si>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</si>
  <si>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</si>
  <si>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</si>
  <si>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</si>
  <si>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</si>
  <si>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</si>
  <si>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</si>
  <si>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</si>
  <si>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</si>
  <si>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</si>
  <si>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</si>
  <si>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</si>
  <si>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</si>
  <si>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</si>
  <si>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</si>
  <si>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</si>
  <si>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</si>
  <si>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</si>
  <si>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</si>
  <si>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</si>
  <si>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</si>
  <si>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</si>
  <si>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</si>
  <si>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</si>
  <si>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</si>
  <si>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</si>
  <si>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</si>
  <si>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</si>
  <si>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</si>
  <si>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</si>
  <si>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</si>
  <si>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</si>
  <si>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</si>
  <si>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</si>
  <si>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</si>
  <si>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</si>
  <si>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</si>
  <si>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</si>
  <si>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</si>
  <si>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</si>
  <si>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</si>
  <si>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</si>
  <si>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</si>
  <si>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</si>
  <si>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</si>
  <si>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</si>
  <si>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</si>
  <si>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</si>
  <si>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</si>
  <si>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</si>
  <si>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</si>
  <si>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</si>
  <si>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</si>
  <si>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</si>
  <si>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</si>
  <si>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</si>
  <si>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</si>
  <si>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</si>
  <si>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</si>
  <si>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</si>
  <si>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</si>
  <si>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</si>
  <si>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</si>
  <si>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</si>
  <si>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</si>
  <si>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</si>
  <si>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</si>
  <si>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</si>
  <si>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</si>
  <si>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</si>
  <si>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</si>
  <si>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</si>
  <si>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</si>
  <si>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</si>
  <si>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</si>
  <si>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</si>
  <si>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</si>
  <si>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</si>
  <si>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</si>
  <si>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</si>
  <si>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</si>
  <si>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</si>
  <si>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</si>
  <si>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</si>
  <si>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</si>
  <si>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</si>
  <si>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</si>
  <si>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</si>
  <si>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</si>
  <si>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</si>
  <si>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</si>
  <si>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</si>
  <si>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</si>
  <si>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</si>
  <si>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</si>
  <si>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</si>
  <si>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</si>
  <si>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</si>
  <si>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</si>
  <si>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</si>
  <si>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</si>
  <si>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</si>
  <si>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</si>
  <si>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</si>
  <si>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</si>
  <si>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</si>
  <si>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</si>
  <si>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</si>
  <si>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</si>
  <si>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</si>
  <si>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</si>
  <si>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</si>
  <si>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</si>
  <si>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</si>
  <si>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</si>
  <si>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</si>
  <si>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</si>
  <si>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</si>
  <si>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</si>
  <si>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</si>
  <si>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</si>
  <si>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</si>
  <si>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</si>
  <si>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</si>
  <si>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</si>
  <si>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</si>
  <si>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</si>
  <si>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</si>
  <si>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</si>
  <si>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</si>
  <si>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</si>
  <si>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</si>
  <si>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</si>
  <si>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</si>
  <si>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</si>
  <si>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</si>
  <si>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</si>
  <si>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</si>
  <si>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</si>
  <si>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</si>
  <si>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</si>
  <si>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</si>
  <si>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</si>
  <si>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</si>
  <si>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</si>
  <si>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</si>
  <si>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</si>
  <si>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</si>
  <si>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</si>
  <si>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</si>
  <si>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</si>
  <si>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</si>
  <si>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</si>
  <si>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</si>
  <si>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</si>
  <si>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</si>
  <si>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</si>
  <si>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</si>
  <si>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</si>
  <si>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</si>
  <si>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</si>
  <si>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</si>
  <si>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</si>
  <si>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</si>
  <si>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</si>
  <si>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</si>
  <si>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</si>
  <si>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</si>
  <si>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</si>
  <si>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</si>
  <si>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</si>
  <si>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</si>
  <si>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</si>
  <si>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</si>
  <si>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</si>
  <si>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</si>
  <si>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</si>
  <si>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</si>
  <si>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</si>
  <si>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</si>
  <si>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</si>
  <si>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</si>
  <si>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</si>
  <si>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</si>
  <si>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</si>
  <si>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</si>
  <si>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</si>
  <si>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</si>
  <si>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</si>
  <si>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</si>
  <si>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</si>
  <si>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</si>
  <si>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</si>
  <si>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</si>
  <si>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</si>
  <si>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</si>
  <si>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</si>
  <si>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</si>
  <si>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</si>
  <si>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</si>
  <si>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</si>
  <si>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</si>
  <si>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</si>
  <si>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</si>
  <si>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</si>
  <si>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</si>
  <si>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</si>
  <si>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</si>
  <si>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</si>
  <si>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</si>
  <si>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</si>
  <si>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</si>
  <si>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</si>
  <si>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</si>
  <si>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</si>
  <si>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</si>
  <si>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</si>
  <si>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</si>
  <si>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</si>
  <si>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</si>
  <si>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</si>
  <si>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</si>
  <si>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</si>
  <si>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</si>
  <si>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</si>
  <si>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</si>
  <si>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</si>
  <si>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</si>
  <si>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</si>
  <si>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</si>
  <si>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</si>
  <si>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</si>
  <si>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</si>
  <si>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</si>
  <si>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</si>
  <si>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</si>
  <si>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</si>
  <si>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</si>
  <si>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</si>
  <si>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</si>
  <si>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</si>
  <si>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</si>
  <si>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</si>
  <si>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</si>
  <si>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</si>
  <si>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</si>
  <si>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</si>
  <si>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</si>
  <si>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</si>
  <si>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</si>
  <si>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</si>
  <si>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</si>
  <si>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</si>
  <si>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</si>
  <si>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</si>
  <si>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</si>
  <si>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</si>
  <si>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</si>
  <si>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</si>
  <si>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</si>
  <si>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</si>
  <si>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</si>
  <si>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</si>
  <si>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</si>
  <si>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</si>
  <si>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</si>
  <si>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</si>
  <si>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</si>
  <si>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</si>
  <si>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</si>
  <si>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</si>
  <si>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</si>
  <si>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</si>
  <si>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</si>
  <si>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</si>
  <si>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</si>
  <si>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</si>
  <si>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</si>
  <si>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</si>
  <si>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</si>
  <si>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</si>
  <si>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</si>
  <si>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</si>
  <si>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</si>
  <si>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</si>
  <si>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</si>
  <si>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</si>
  <si>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</si>
  <si>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</si>
  <si>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</si>
  <si>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</si>
  <si>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</si>
  <si>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</si>
  <si>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</si>
  <si>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</si>
  <si>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</si>
  <si>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</si>
  <si>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</si>
  <si>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</si>
  <si>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</si>
  <si>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</si>
  <si>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</si>
  <si>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</si>
  <si>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</si>
  <si>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</si>
  <si>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</si>
  <si>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</si>
  <si>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</si>
  <si>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</si>
  <si>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</si>
  <si>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</si>
  <si>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</si>
  <si>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</si>
  <si>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</si>
  <si>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</si>
  <si>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</si>
  <si>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</si>
  <si>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</si>
  <si>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</si>
  <si>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</si>
  <si>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</si>
  <si>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</si>
  <si>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</si>
  <si>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</si>
  <si>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</si>
  <si>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</si>
  <si>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</si>
  <si>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</si>
  <si>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</si>
  <si>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</si>
  <si>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</si>
  <si>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</si>
  <si>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</si>
  <si>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</si>
  <si>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</si>
  <si>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</si>
  <si>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</si>
  <si>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</si>
  <si>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</si>
  <si>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</si>
  <si>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</si>
  <si>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</si>
  <si>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</si>
  <si>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</si>
  <si>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</si>
  <si>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</si>
  <si>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</si>
  <si>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</si>
  <si>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</si>
  <si>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</si>
  <si>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</si>
  <si>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</si>
  <si>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</si>
  <si>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</si>
  <si>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</si>
  <si>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</si>
  <si>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</si>
  <si>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</si>
  <si>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</si>
  <si>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</si>
  <si>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</si>
  <si>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</si>
  <si>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</si>
  <si>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</si>
  <si>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</si>
  <si>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</si>
  <si>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</si>
  <si>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</si>
  <si>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</si>
  <si>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</si>
  <si>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</si>
  <si>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</si>
  <si>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</si>
  <si>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</si>
  <si>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</si>
  <si>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</si>
  <si>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</si>
  <si>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</si>
  <si>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</si>
  <si>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</si>
  <si>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</si>
  <si>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</si>
  <si>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</si>
  <si>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</si>
  <si>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</si>
  <si>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</si>
  <si>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</si>
  <si>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</si>
  <si>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</si>
  <si>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</si>
  <si>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</si>
  <si>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</si>
  <si>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</si>
  <si>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</si>
  <si>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</si>
  <si>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</si>
  <si>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</si>
  <si>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</si>
  <si>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</si>
  <si>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</si>
  <si>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</si>
  <si>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</si>
  <si>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</si>
  <si>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</si>
  <si>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</si>
  <si>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</si>
  <si>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</si>
  <si>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</si>
  <si>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</si>
  <si>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</si>
  <si>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</si>
  <si>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</si>
  <si>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</si>
  <si>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</si>
  <si>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</si>
  <si>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</si>
  <si>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</si>
  <si>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</si>
  <si>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</si>
  <si>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</si>
  <si>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</si>
  <si>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</si>
  <si>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</si>
  <si>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</si>
  <si>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</si>
  <si>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</si>
  <si>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</si>
  <si>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</si>
  <si>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</si>
  <si>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</si>
  <si>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</si>
  <si>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</si>
  <si>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</si>
  <si>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</si>
  <si>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</si>
  <si>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</si>
  <si>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</si>
  <si>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</si>
  <si>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</si>
  <si>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</si>
  <si>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</si>
  <si>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</si>
  <si>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</si>
  <si>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</si>
  <si>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</si>
  <si>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</si>
  <si>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</si>
  <si>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</si>
  <si>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</si>
  <si>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</si>
  <si>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</si>
  <si>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</si>
  <si>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</si>
  <si>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</si>
  <si>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</si>
  <si>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</si>
  <si>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</si>
  <si>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</si>
  <si>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</si>
  <si>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</si>
  <si>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</si>
  <si>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</si>
  <si>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</si>
  <si>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</si>
  <si>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</si>
  <si>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</si>
  <si>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</si>
  <si>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</si>
  <si>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</si>
  <si>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</si>
  <si>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</si>
  <si>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</si>
  <si>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</si>
  <si>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</si>
  <si>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</si>
  <si>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</si>
  <si>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</si>
  <si>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</si>
  <si>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</si>
  <si>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</si>
  <si>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</si>
  <si>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</si>
  <si>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</si>
  <si>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</si>
  <si>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</si>
  <si>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</si>
  <si>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</si>
  <si>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</si>
  <si>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</si>
  <si>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</si>
  <si>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</si>
  <si>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</si>
  <si>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</si>
  <si>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</si>
  <si>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</si>
  <si>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</si>
  <si>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</si>
  <si>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</si>
  <si>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</si>
  <si>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</si>
  <si>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</si>
  <si>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</si>
  <si>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</si>
  <si>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</si>
  <si>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</si>
  <si>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</si>
  <si>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</si>
  <si>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</si>
  <si>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</si>
  <si>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</si>
  <si>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</si>
  <si>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</si>
  <si>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</si>
  <si>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</si>
  <si>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</si>
  <si>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</si>
  <si>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</si>
  <si>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</si>
  <si>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</si>
  <si>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</si>
  <si>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</si>
  <si>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</si>
  <si>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</si>
  <si>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</si>
  <si>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</si>
  <si>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</si>
  <si>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</si>
  <si>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</si>
  <si>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</si>
  <si>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</si>
  <si>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</si>
  <si>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</si>
  <si>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</si>
  <si>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</si>
  <si>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</si>
  <si>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</si>
  <si>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</si>
  <si>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</si>
  <si>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</si>
  <si>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</si>
  <si>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</si>
  <si>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</si>
  <si>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</si>
  <si>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</si>
  <si>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</si>
  <si>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</si>
  <si>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</si>
  <si>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</si>
  <si>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</si>
  <si>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</si>
  <si>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</si>
  <si>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</si>
  <si>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</si>
  <si>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</si>
  <si>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</si>
  <si>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</si>
  <si>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</si>
  <si>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</si>
  <si>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</si>
  <si>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</si>
  <si>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</si>
  <si>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</si>
  <si>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</si>
  <si>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</si>
  <si>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</si>
  <si>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</si>
  <si>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</si>
  <si>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</si>
  <si>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</si>
  <si>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</si>
  <si>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</si>
  <si>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</si>
  <si>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</si>
  <si>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</si>
  <si>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</si>
  <si>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</si>
  <si>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</si>
  <si>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</si>
  <si>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</si>
  <si>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</si>
  <si>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</si>
  <si>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</si>
  <si>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</si>
  <si>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</si>
  <si>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</si>
  <si>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</si>
  <si>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</si>
  <si>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</si>
  <si>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</si>
  <si>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</si>
  <si>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</si>
  <si>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</si>
  <si>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</si>
  <si>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</si>
  <si>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</si>
  <si>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</si>
  <si>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</si>
  <si>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</si>
  <si>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</si>
  <si>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</si>
  <si>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</si>
  <si>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</si>
  <si>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</si>
  <si>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</si>
  <si>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</si>
  <si>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</si>
  <si>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</si>
  <si>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</si>
  <si>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</si>
  <si>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</si>
  <si>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</si>
  <si>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</si>
  <si>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</si>
  <si>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</si>
  <si>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</si>
  <si>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</si>
  <si>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</si>
  <si>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</si>
  <si>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</si>
  <si>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</si>
  <si>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</si>
  <si>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</si>
  <si>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</si>
  <si>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</si>
  <si>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</si>
  <si>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</si>
  <si>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</si>
  <si>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</si>
  <si>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</si>
  <si>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</si>
  <si>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</si>
  <si>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</si>
  <si>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</si>
  <si>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</si>
  <si>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</si>
  <si>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</si>
  <si>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</si>
  <si>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</si>
  <si>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</si>
  <si>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</si>
  <si>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</si>
  <si>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</si>
  <si>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</si>
  <si>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</si>
  <si>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</si>
  <si>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</si>
  <si>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</si>
  <si>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</si>
  <si>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</si>
  <si>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</si>
  <si>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</si>
  <si>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</si>
  <si>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</si>
  <si>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</si>
  <si>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</si>
  <si>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</si>
  <si>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</si>
  <si>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</si>
  <si>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</si>
  <si>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</si>
  <si>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</si>
  <si>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</si>
  <si>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</si>
  <si>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</si>
  <si>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</si>
  <si>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</si>
  <si>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</si>
  <si>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</si>
  <si>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</si>
  <si>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</si>
  <si>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</si>
  <si>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</si>
  <si>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</si>
  <si>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</si>
  <si>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</si>
  <si>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</si>
  <si>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</si>
  <si>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</si>
  <si>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</si>
  <si>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</si>
  <si>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</si>
  <si>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</si>
  <si>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</si>
  <si>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</si>
  <si>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</si>
  <si>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</si>
  <si>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</si>
  <si>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</si>
  <si>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</si>
  <si>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</si>
  <si>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</si>
  <si>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</si>
  <si>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</si>
  <si>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</si>
  <si>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</si>
  <si>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</si>
  <si>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</si>
  <si>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</si>
  <si>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</si>
  <si>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</si>
  <si>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</si>
  <si>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</si>
  <si>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</si>
  <si>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</si>
  <si>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</si>
  <si>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</si>
  <si>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</si>
  <si>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</si>
  <si>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</si>
  <si>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</si>
  <si>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</si>
  <si>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</si>
  <si>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</si>
  <si>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</si>
  <si>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</si>
  <si>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</si>
  <si>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</si>
  <si>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</si>
  <si>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</si>
  <si>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</si>
  <si>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</si>
  <si>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</si>
  <si>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</si>
  <si>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</si>
  <si>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</si>
  <si>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</si>
  <si>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</si>
  <si>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</si>
  <si>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</si>
  <si>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</si>
  <si>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</si>
  <si>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</si>
  <si>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</si>
  <si>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</si>
  <si>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</si>
  <si>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</si>
  <si>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</si>
  <si>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</si>
  <si>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</si>
  <si>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</si>
  <si>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</si>
  <si>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</si>
  <si>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</si>
  <si>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</si>
  <si>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</si>
  <si>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</si>
  <si>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</si>
  <si>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</si>
  <si>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</si>
  <si>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</si>
  <si>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</si>
  <si>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</si>
  <si>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</si>
  <si>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</si>
  <si>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</si>
  <si>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</si>
  <si>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</si>
  <si>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</si>
  <si>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</si>
  <si>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</si>
  <si>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</si>
  <si>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</si>
  <si>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</si>
  <si>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</si>
  <si>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</si>
  <si>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</si>
  <si>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</si>
  <si>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</si>
  <si>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</si>
  <si>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</si>
  <si>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</si>
  <si>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</si>
  <si>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</si>
  <si>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</si>
  <si>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</si>
  <si>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</si>
  <si>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</si>
  <si>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</si>
  <si>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</si>
  <si>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</si>
  <si>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</si>
  <si>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</si>
  <si>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</si>
  <si>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</si>
  <si>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</si>
  <si>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</si>
  <si>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</si>
  <si>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</si>
  <si>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</si>
  <si>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</si>
  <si>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</si>
  <si>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</si>
  <si>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</si>
  <si>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</si>
  <si>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</si>
  <si>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</si>
  <si>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</si>
  <si>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</si>
  <si>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</si>
  <si>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</si>
  <si>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</si>
  <si>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</si>
  <si>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</si>
  <si>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</si>
  <si>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</si>
  <si>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</si>
  <si>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</si>
  <si>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</si>
  <si>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</si>
  <si>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</si>
  <si>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</si>
  <si>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</si>
  <si>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</si>
  <si>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</si>
  <si>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</si>
  <si>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</si>
  <si>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</si>
  <si>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</si>
  <si>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</si>
  <si>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</si>
  <si>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</si>
  <si>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</si>
  <si>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</si>
  <si>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</si>
  <si>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</si>
  <si>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</si>
  <si>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</si>
  <si>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</si>
  <si>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</si>
  <si>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</si>
  <si>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</si>
  <si>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</si>
  <si>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</si>
  <si>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</si>
  <si>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</si>
  <si>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</si>
  <si>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</si>
  <si>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</si>
  <si>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</si>
  <si>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</si>
  <si>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</si>
  <si>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</si>
  <si>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</si>
  <si>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</si>
  <si>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</si>
  <si>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</si>
  <si>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</si>
  <si>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</si>
  <si>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</si>
  <si>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</si>
  <si>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</si>
  <si>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</si>
  <si>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</si>
  <si>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</si>
  <si>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</si>
  <si>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</si>
  <si>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</si>
  <si>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</si>
  <si>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</si>
  <si>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</si>
  <si>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</si>
  <si>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</si>
  <si>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</si>
  <si>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</si>
  <si>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</si>
  <si>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</si>
  <si>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</si>
  <si>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</si>
  <si>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</si>
  <si>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</si>
  <si>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</si>
  <si>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</si>
  <si>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</si>
  <si>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</si>
  <si>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</si>
  <si>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</si>
  <si>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</si>
  <si>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</si>
  <si>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</si>
  <si>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</si>
  <si>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</si>
  <si>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</si>
  <si>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</si>
  <si>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</si>
  <si>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</si>
  <si>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</si>
  <si>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</si>
  <si>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</si>
  <si>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</si>
  <si>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</si>
  <si>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</si>
  <si>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</si>
  <si>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</si>
  <si>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</si>
  <si>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</si>
  <si>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</si>
  <si>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</si>
  <si>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</si>
  <si>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</si>
  <si>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</si>
  <si>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</si>
  <si>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</si>
  <si>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</si>
  <si>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</si>
  <si>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</si>
  <si>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</si>
  <si>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</si>
  <si>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</si>
  <si>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</si>
  <si>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</si>
  <si>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</si>
  <si>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</si>
  <si>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</si>
  <si>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</si>
  <si>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</si>
  <si>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</si>
  <si>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</si>
  <si>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</si>
  <si>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</si>
  <si>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</si>
  <si>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</si>
  <si>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</si>
  <si>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</si>
  <si>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</si>
  <si>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</si>
  <si>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</si>
  <si>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</si>
  <si>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</si>
  <si>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</si>
  <si>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</si>
  <si>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</si>
  <si>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</si>
  <si>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</si>
  <si>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</si>
  <si>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</si>
  <si>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</si>
  <si>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</si>
  <si>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</si>
  <si>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</si>
  <si>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</si>
  <si>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</si>
  <si>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</si>
  <si>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</si>
  <si>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</si>
  <si>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</si>
  <si>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</si>
  <si>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</si>
  <si>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</si>
  <si>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</si>
  <si>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</si>
  <si>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</si>
  <si>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</si>
  <si>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</si>
  <si>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</si>
  <si>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</si>
  <si>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</si>
  <si>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</si>
  <si>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</si>
  <si>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</si>
  <si>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</si>
  <si>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</si>
  <si>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</si>
  <si>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</si>
  <si>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</si>
  <si>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</si>
  <si>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</si>
  <si>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</si>
  <si>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</si>
  <si>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</si>
  <si>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</si>
  <si>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</si>
  <si>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</si>
  <si>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</si>
  <si>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</si>
  <si>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</si>
  <si>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</si>
  <si>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</si>
  <si>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</si>
  <si>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</si>
  <si>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</si>
  <si>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</si>
  <si>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</si>
  <si>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</si>
  <si>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</si>
  <si>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</si>
  <si>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</si>
  <si>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</si>
  <si>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</si>
  <si>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</si>
  <si>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</si>
  <si>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</si>
  <si>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</si>
  <si>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</si>
  <si>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</si>
  <si>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</si>
  <si>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</si>
  <si>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</si>
  <si>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</si>
  <si>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</si>
  <si>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</si>
  <si>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</si>
  <si>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</si>
  <si>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</si>
  <si>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</si>
  <si>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</si>
  <si>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</si>
  <si>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</si>
  <si>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</si>
  <si>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</si>
  <si>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</si>
  <si>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</si>
  <si>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</si>
  <si>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</si>
  <si>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</si>
  <si>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</si>
  <si>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</si>
  <si>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</si>
  <si>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</si>
  <si>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</si>
  <si>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</si>
  <si>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</si>
  <si>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</si>
  <si>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</si>
  <si>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</si>
  <si>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</si>
  <si>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</si>
  <si>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</si>
  <si>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</si>
  <si>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</si>
  <si>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</si>
  <si>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</si>
  <si>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</si>
  <si>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</si>
  <si>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</si>
  <si>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</si>
  <si>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</si>
  <si>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</si>
  <si>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</si>
  <si>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</si>
  <si>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</si>
  <si>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</si>
  <si>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</si>
  <si>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</si>
  <si>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</si>
  <si>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</si>
  <si>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</si>
  <si>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</si>
  <si>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</si>
  <si>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</si>
  <si>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</si>
  <si>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</si>
  <si>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</si>
  <si>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</si>
  <si>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</si>
  <si>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</si>
  <si>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</si>
  <si>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</si>
  <si>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</si>
  <si>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</si>
  <si>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</si>
  <si>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</si>
  <si>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</si>
  <si>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</si>
  <si>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</si>
  <si>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</si>
  <si>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</si>
  <si>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</si>
  <si>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</si>
  <si>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</si>
  <si>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</si>
  <si>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</si>
  <si>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</si>
  <si>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</si>
  <si>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</si>
  <si>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</si>
  <si>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</si>
  <si>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</si>
  <si>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</si>
  <si>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</si>
  <si>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</si>
  <si>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</si>
  <si>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</si>
  <si>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</si>
  <si>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</si>
  <si>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</si>
  <si>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</si>
  <si>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</si>
  <si>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</si>
  <si>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</si>
  <si>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</si>
  <si>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</si>
  <si>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</si>
  <si>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</si>
  <si>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</si>
  <si>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</si>
  <si>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</si>
  <si>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</si>
  <si>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</si>
  <si>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</si>
  <si>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</si>
  <si>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</si>
  <si>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</si>
  <si>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</si>
  <si>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</si>
  <si>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</si>
  <si>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</si>
  <si>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</si>
  <si>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</si>
  <si>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</si>
  <si>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</si>
  <si>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</si>
  <si>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</si>
  <si>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</si>
  <si>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</si>
  <si>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</si>
  <si>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</si>
  <si>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</si>
  <si>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</si>
  <si>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</si>
  <si>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</si>
  <si>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</si>
  <si>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</si>
  <si>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</si>
  <si>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</si>
  <si>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</si>
  <si>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</si>
  <si>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</si>
  <si>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</si>
  <si>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</si>
  <si>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</si>
  <si>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</si>
  <si>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</si>
  <si>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</si>
  <si>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</si>
  <si>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</si>
  <si>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</si>
  <si>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</si>
  <si>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</si>
  <si>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</si>
  <si>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</si>
  <si>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</si>
  <si>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</si>
  <si>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</si>
  <si>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</si>
  <si>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</si>
  <si>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</si>
  <si>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</si>
  <si>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</si>
  <si>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</si>
  <si>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</si>
  <si>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</si>
  <si>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</si>
  <si>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</si>
  <si>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</si>
  <si>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</si>
  <si>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</si>
  <si>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</si>
  <si>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</si>
  <si>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</si>
  <si>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</si>
  <si>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</si>
  <si>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</si>
  <si>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</si>
  <si>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</si>
  <si>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</si>
  <si>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</si>
  <si>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</si>
  <si>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</si>
  <si>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</si>
  <si>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</si>
  <si>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</si>
  <si>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</si>
  <si>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</si>
  <si>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</si>
  <si>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</si>
  <si>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</si>
  <si>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</si>
  <si>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</si>
  <si>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</si>
  <si>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</si>
  <si>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</si>
  <si>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</si>
  <si>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</si>
  <si>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</si>
  <si>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</si>
  <si>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</si>
  <si>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</si>
  <si>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</si>
  <si>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</si>
  <si>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</si>
  <si>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</si>
  <si>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</si>
  <si>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</si>
  <si>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</si>
  <si>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</si>
  <si>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</si>
  <si>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</si>
  <si>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</si>
  <si>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</si>
  <si>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</si>
  <si>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</si>
  <si>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</si>
  <si>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</si>
  <si>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</si>
  <si>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</si>
  <si>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</si>
  <si>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</si>
  <si>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</si>
  <si>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</si>
  <si>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</si>
  <si>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</si>
  <si>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</si>
  <si>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</si>
  <si>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</si>
  <si>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</si>
  <si>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</si>
  <si>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</si>
  <si>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</si>
  <si>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</si>
  <si>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</si>
  <si>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</si>
  <si>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</si>
  <si>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</si>
  <si>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</si>
  <si>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</si>
  <si>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</si>
  <si>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</si>
  <si>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</si>
  <si>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</si>
  <si>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</si>
  <si>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</si>
  <si>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</si>
  <si>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</si>
  <si>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</si>
  <si>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</si>
  <si>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</si>
  <si>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</si>
  <si>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</si>
  <si>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</si>
  <si>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</si>
  <si>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</si>
  <si>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</si>
  <si>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</si>
  <si>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</si>
  <si>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</si>
  <si>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</si>
  <si>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</si>
  <si>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</si>
  <si>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</si>
  <si>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</si>
  <si>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</si>
  <si>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</si>
  <si>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</si>
  <si>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</si>
  <si>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</si>
  <si>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</si>
  <si>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</si>
  <si>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</si>
  <si>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</si>
  <si>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</si>
  <si>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</si>
  <si>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</si>
  <si>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</si>
  <si>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</si>
  <si>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</si>
  <si>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</si>
  <si>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</si>
  <si>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</si>
  <si>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</si>
  <si>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</si>
  <si>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</si>
  <si>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</si>
  <si>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</si>
  <si>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</si>
  <si>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</si>
  <si>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</si>
  <si>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</si>
  <si>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</si>
  <si>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</si>
  <si>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</si>
  <si>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</si>
  <si>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</si>
  <si>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</si>
  <si>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</si>
  <si>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</si>
  <si>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</si>
  <si>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</si>
  <si>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</si>
  <si>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</si>
  <si>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</si>
  <si>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</si>
  <si>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</si>
  <si>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</si>
  <si>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</si>
  <si>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</si>
  <si>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</si>
  <si>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</si>
  <si>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</si>
  <si>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</si>
  <si>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</si>
  <si>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</si>
  <si>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</si>
  <si>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</si>
  <si>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</si>
  <si>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</si>
  <si>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</si>
  <si>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</si>
  <si>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</si>
  <si>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</si>
  <si>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</si>
  <si>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</si>
  <si>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</si>
  <si>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</si>
  <si>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</si>
  <si>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</si>
  <si>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</si>
  <si>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</si>
  <si>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</si>
  <si>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</si>
  <si>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</si>
  <si>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</si>
  <si>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</si>
  <si>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</si>
  <si>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</si>
  <si>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</si>
  <si>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</si>
  <si>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</si>
  <si>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</si>
  <si>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</si>
  <si>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</si>
  <si>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</si>
  <si>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</si>
  <si>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</si>
  <si>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</si>
  <si>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</si>
  <si>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</si>
  <si>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</si>
  <si>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</si>
  <si>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</si>
  <si>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</si>
  <si>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</si>
  <si>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</si>
  <si>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</si>
  <si>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</si>
  <si>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</si>
  <si>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</si>
  <si>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</si>
  <si>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</si>
  <si>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</si>
  <si>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</si>
  <si>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</si>
  <si>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</si>
  <si>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</si>
  <si>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</si>
  <si>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</si>
  <si>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</si>
  <si>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</si>
  <si>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</si>
  <si>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</si>
  <si>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</si>
  <si>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</si>
  <si>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</si>
  <si>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</si>
  <si>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</si>
  <si>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</si>
  <si>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</si>
  <si>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</si>
  <si>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</si>
  <si>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</si>
  <si>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</si>
  <si>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</si>
  <si>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</si>
  <si>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</si>
  <si>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</si>
  <si>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</si>
  <si>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</si>
  <si>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</si>
  <si>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</si>
  <si>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</si>
  <si>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</si>
  <si>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</si>
  <si>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</si>
  <si>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</si>
  <si>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</si>
  <si>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</si>
  <si>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</si>
  <si>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</si>
  <si>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</si>
  <si>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</si>
  <si>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</si>
  <si>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</si>
  <si>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</si>
  <si>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</si>
  <si>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</si>
  <si>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</si>
  <si>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</si>
  <si>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</si>
  <si>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</si>
  <si>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</si>
  <si>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</si>
  <si>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</si>
  <si>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</si>
  <si>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</si>
  <si>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</si>
  <si>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</si>
  <si>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</si>
  <si>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</si>
  <si>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</si>
  <si>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</si>
  <si>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</si>
  <si>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</si>
  <si>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</si>
  <si>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</si>
  <si>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</si>
  <si>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</si>
  <si>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</si>
  <si>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</si>
  <si>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</si>
  <si>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</si>
  <si>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</si>
  <si>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</si>
  <si>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</si>
  <si>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</si>
  <si>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</si>
  <si>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</si>
  <si>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</si>
  <si>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</si>
  <si>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</si>
  <si>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</si>
  <si>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</si>
  <si>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</si>
  <si>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</si>
  <si>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</si>
  <si>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</si>
  <si>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</si>
  <si>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</si>
  <si>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</si>
  <si>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</si>
  <si>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</si>
  <si>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</si>
  <si>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</si>
  <si>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</si>
  <si>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</si>
  <si>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</si>
  <si>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</si>
  <si>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</si>
  <si>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</si>
  <si>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</si>
  <si>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</si>
  <si>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</si>
  <si>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</si>
  <si>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</si>
  <si>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</si>
  <si>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</si>
  <si>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</si>
  <si>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</si>
  <si>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</si>
  <si>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</si>
  <si>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</si>
  <si>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</si>
  <si>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</si>
  <si>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</si>
  <si>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</si>
  <si>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</si>
  <si>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</si>
  <si>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</si>
  <si>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</si>
  <si>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</si>
  <si>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</si>
  <si>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</si>
  <si>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</si>
  <si>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</si>
  <si>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</si>
  <si>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</si>
  <si>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</si>
  <si>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</si>
  <si>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</si>
  <si>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</si>
  <si>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</si>
  <si>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</si>
  <si>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</si>
  <si>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</si>
  <si>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</si>
  <si>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</si>
  <si>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</si>
  <si>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</si>
  <si>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</si>
  <si>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</si>
  <si>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</si>
  <si>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</si>
  <si>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</si>
  <si>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</si>
  <si>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</si>
  <si>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</si>
  <si>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</si>
  <si>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</si>
  <si>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</si>
  <si>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</si>
  <si>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</si>
  <si>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</si>
  <si>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</si>
  <si>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</si>
  <si>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</si>
  <si>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</si>
  <si>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</si>
  <si>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</si>
  <si>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</si>
  <si>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</si>
  <si>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</si>
  <si>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</si>
  <si>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</si>
  <si>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</si>
  <si>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</si>
  <si>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</si>
  <si>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</si>
  <si>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</si>
  <si>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</si>
  <si>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</si>
  <si>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</si>
  <si>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</si>
  <si>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</si>
  <si>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</si>
  <si>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</si>
  <si>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</si>
  <si>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</si>
  <si>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</si>
  <si>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</si>
  <si>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</si>
  <si>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</si>
  <si>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</si>
  <si>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</si>
  <si>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</si>
  <si>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</si>
  <si>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</si>
  <si>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</si>
  <si>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</si>
  <si>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</si>
  <si>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</si>
  <si>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</si>
  <si>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</si>
  <si>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</si>
  <si>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</si>
  <si>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</si>
  <si>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</si>
  <si>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</si>
  <si>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</si>
  <si>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</si>
  <si>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</si>
  <si>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</si>
  <si>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</si>
  <si>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</si>
  <si>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</si>
  <si>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</si>
  <si>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</si>
  <si>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</si>
  <si>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</si>
  <si>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</si>
  <si>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</si>
  <si>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</si>
  <si>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</si>
  <si>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</si>
  <si>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</si>
  <si>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</si>
  <si>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</si>
  <si>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</si>
  <si>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</si>
  <si>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</si>
  <si>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</si>
  <si>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</si>
  <si>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</si>
  <si>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</si>
  <si>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</si>
  <si>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</si>
  <si>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</si>
  <si>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</si>
  <si>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</si>
  <si>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</si>
  <si>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</si>
  <si>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</si>
  <si>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</si>
  <si>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</si>
  <si>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</si>
  <si>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</si>
  <si>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</si>
  <si>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</si>
  <si>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</si>
  <si>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</si>
  <si>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</si>
  <si>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</si>
  <si>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</si>
  <si>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</si>
  <si>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</si>
  <si>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</si>
  <si>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</si>
  <si>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</si>
  <si>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</si>
  <si>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</si>
  <si>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</si>
  <si>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</si>
  <si>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</si>
  <si>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</si>
  <si>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</si>
  <si>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</si>
  <si>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</si>
  <si>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</si>
  <si>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</si>
  <si>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</si>
  <si>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</si>
  <si>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</si>
  <si>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</si>
  <si>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</si>
  <si>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</si>
  <si>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</si>
  <si>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</si>
  <si>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</si>
  <si>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</si>
  <si>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</si>
  <si>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</si>
  <si>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</si>
  <si>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</si>
  <si>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</si>
  <si>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</si>
  <si>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</si>
  <si>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</si>
  <si>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</si>
  <si>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</si>
  <si>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</si>
  <si>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</si>
  <si>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</si>
  <si>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</si>
  <si>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</si>
  <si>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</si>
  <si>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</si>
  <si>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</si>
  <si>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</si>
  <si>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</si>
  <si>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</si>
  <si>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</si>
  <si>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</si>
  <si>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</si>
  <si>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</si>
  <si>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</si>
  <si>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</si>
  <si>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</si>
  <si>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</si>
  <si>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</si>
  <si>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</si>
  <si>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</si>
  <si>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</si>
  <si>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</si>
  <si>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</si>
  <si>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</si>
  <si>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</si>
  <si>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</si>
  <si>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</si>
  <si>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</si>
  <si>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</si>
  <si>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</si>
  <si>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</si>
  <si>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</si>
  <si>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</si>
  <si>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</si>
  <si>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</si>
  <si>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</si>
  <si>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</si>
  <si>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</si>
  <si>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</si>
  <si>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</si>
  <si>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</si>
  <si>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</si>
  <si>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</si>
  <si>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</si>
  <si>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</si>
  <si>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</si>
  <si>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</si>
  <si>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</si>
  <si>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</si>
  <si>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</si>
  <si>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</si>
  <si>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</si>
  <si>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</si>
  <si>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</si>
  <si>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</si>
  <si>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</si>
  <si>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</si>
  <si>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</si>
  <si>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</si>
  <si>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</si>
  <si>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</si>
  <si>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</si>
  <si>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</si>
  <si>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</si>
  <si>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</si>
  <si>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</si>
  <si>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</si>
  <si>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</si>
  <si>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</si>
  <si>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</si>
  <si>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</si>
  <si>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</si>
  <si>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</si>
  <si>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</si>
  <si>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</si>
  <si>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</si>
  <si>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</si>
  <si>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</si>
  <si>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</si>
  <si>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</si>
  <si>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</si>
  <si>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</si>
  <si>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</si>
  <si>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</si>
  <si>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</si>
  <si>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</si>
  <si>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</si>
  <si>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</si>
  <si>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</si>
  <si>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</si>
  <si>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</si>
  <si>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</si>
  <si>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</si>
  <si>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</si>
  <si>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</si>
  <si>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</si>
  <si>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</si>
  <si>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</si>
  <si>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</si>
  <si>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</si>
  <si>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</si>
  <si>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</si>
  <si>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</si>
  <si>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</si>
  <si>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</si>
  <si>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</si>
  <si>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</si>
  <si>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</si>
  <si>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</si>
  <si>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</si>
  <si>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</si>
  <si>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</si>
  <si>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</si>
  <si>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</si>
  <si>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</si>
  <si>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</si>
  <si>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</si>
  <si>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</si>
  <si>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</si>
  <si>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</si>
  <si>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</si>
  <si>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</si>
  <si>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</si>
  <si>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</si>
  <si>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</si>
  <si>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</si>
  <si>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</si>
  <si>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</si>
  <si>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</si>
  <si>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</si>
  <si>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</si>
  <si>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</si>
  <si>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</si>
  <si>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</si>
  <si>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</si>
  <si>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</si>
  <si>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</si>
  <si>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</si>
  <si>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</si>
  <si>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</si>
  <si>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</si>
  <si>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</si>
  <si>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</si>
  <si>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</si>
  <si>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</si>
  <si>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</si>
  <si>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</si>
  <si>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</si>
  <si>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</si>
  <si>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</si>
  <si>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</si>
  <si>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</si>
  <si>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</si>
  <si>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</si>
  <si>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</si>
  <si>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</si>
  <si>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</si>
  <si>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</si>
  <si>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</si>
  <si>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</si>
  <si>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</si>
  <si>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</si>
  <si>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</si>
  <si>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</si>
  <si>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</si>
  <si>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</si>
  <si>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</si>
  <si>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</si>
  <si>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</si>
  <si>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</si>
  <si>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</si>
  <si>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</si>
  <si>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</si>
  <si>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</si>
  <si>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</si>
  <si>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</si>
  <si>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</si>
  <si>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</si>
  <si>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</si>
  <si>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</si>
  <si>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</si>
  <si>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</si>
  <si>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</si>
  <si>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</si>
  <si>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</si>
  <si>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</si>
  <si>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</si>
  <si>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</si>
  <si>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</si>
  <si>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</si>
  <si>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</si>
  <si>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</si>
  <si>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</si>
  <si>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</si>
  <si>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</si>
  <si>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</si>
  <si>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</si>
  <si>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</si>
  <si>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</si>
  <si>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</si>
  <si>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</si>
  <si>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</si>
  <si>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</si>
  <si>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</si>
  <si>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</si>
  <si>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</si>
  <si>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</si>
  <si>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</si>
  <si>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</si>
  <si>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</si>
  <si>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</si>
  <si>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</si>
  <si>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</si>
  <si>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</si>
  <si>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</si>
  <si>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</si>
  <si>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</si>
  <si>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</si>
  <si>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</si>
  <si>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</si>
  <si>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</si>
  <si>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</si>
  <si>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</si>
  <si>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</si>
  <si>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</si>
  <si>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</si>
  <si>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</si>
  <si>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</si>
  <si>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</si>
  <si>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</si>
  <si>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</si>
  <si>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</si>
  <si>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</si>
  <si>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</si>
  <si>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</si>
  <si>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</si>
  <si>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</si>
  <si>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</si>
  <si>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</si>
  <si>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</si>
  <si>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</si>
  <si>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</si>
  <si>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</si>
  <si>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</si>
  <si>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</si>
  <si>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</si>
  <si>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</si>
  <si>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</si>
  <si>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</si>
  <si>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</si>
  <si>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</si>
  <si>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</si>
  <si>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</si>
  <si>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</si>
  <si>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</si>
  <si>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</si>
  <si>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</si>
  <si>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</si>
  <si>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</si>
  <si>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</si>
  <si>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</si>
  <si>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</si>
  <si>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</si>
  <si>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</si>
  <si>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</si>
  <si>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</si>
  <si>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</si>
  <si>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</si>
  <si>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</si>
  <si>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</si>
  <si>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</si>
  <si>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</si>
  <si>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</si>
  <si>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</si>
  <si>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</si>
  <si>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</si>
  <si>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</si>
  <si>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</si>
  <si>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</si>
  <si>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</si>
  <si>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</si>
  <si>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</si>
  <si>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</si>
  <si>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</si>
  <si>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</si>
  <si>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</si>
  <si>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</si>
  <si>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</si>
  <si>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</si>
  <si>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</si>
  <si>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</si>
  <si>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</si>
  <si>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</si>
  <si>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</si>
  <si>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</si>
  <si>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</si>
  <si>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</si>
  <si>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</si>
  <si>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</si>
  <si>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</si>
  <si>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</si>
  <si>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</si>
  <si>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</si>
  <si>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</si>
  <si>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</si>
  <si>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</si>
  <si>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</si>
  <si>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</si>
  <si>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</si>
  <si>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</si>
  <si>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</si>
  <si>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</si>
  <si>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</si>
  <si>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</si>
  <si>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</si>
  <si>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</si>
  <si>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</si>
  <si>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</si>
  <si>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</si>
  <si>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</si>
  <si>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</si>
  <si>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</si>
  <si>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</si>
  <si>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</si>
  <si>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</si>
  <si>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</si>
  <si>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</si>
  <si>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</si>
  <si>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</si>
  <si>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</si>
  <si>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</si>
  <si>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</si>
  <si>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</si>
  <si>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</si>
  <si>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</si>
  <si>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</si>
  <si>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</si>
  <si>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</si>
  <si>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</si>
  <si>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</si>
  <si>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</si>
  <si>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</si>
  <si>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</si>
  <si>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</si>
  <si>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</si>
  <si>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</si>
  <si>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</si>
  <si>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</si>
  <si>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</si>
  <si>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</si>
  <si>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</si>
  <si>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</si>
  <si>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</si>
  <si>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</si>
  <si>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</si>
  <si>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</si>
  <si>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</si>
  <si>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</si>
  <si>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</si>
  <si>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</si>
  <si>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</si>
  <si>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</si>
  <si>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</si>
  <si>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</si>
  <si>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</si>
  <si>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</si>
  <si>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</si>
  <si>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</si>
  <si>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</si>
  <si>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</si>
  <si>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</si>
  <si>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</si>
  <si>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</si>
  <si>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</si>
  <si>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</si>
  <si>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</si>
  <si>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</si>
  <si>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</si>
  <si>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</si>
  <si>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</si>
  <si>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</si>
  <si>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</si>
  <si>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</si>
  <si>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</si>
  <si>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</si>
  <si>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</si>
  <si>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</si>
  <si>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</si>
  <si>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</si>
  <si>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</si>
  <si>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</si>
  <si>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</si>
  <si>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</si>
  <si>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</si>
  <si>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</si>
  <si>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</si>
  <si>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</si>
  <si>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</si>
  <si>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</si>
  <si>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</si>
  <si>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</si>
  <si>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</si>
  <si>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</si>
  <si>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</si>
  <si>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</si>
  <si>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</si>
  <si>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</si>
  <si>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</si>
  <si>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</si>
  <si>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</si>
  <si>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</si>
  <si>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</si>
  <si>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</si>
  <si>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</si>
  <si>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</si>
  <si>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</si>
  <si>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</si>
  <si>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</si>
  <si>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</si>
  <si>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</si>
  <si>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</si>
  <si>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</si>
  <si>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</si>
  <si>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</si>
  <si>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</si>
  <si>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</si>
  <si>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</si>
  <si>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</si>
  <si>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</si>
  <si>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</si>
  <si>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</si>
  <si>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</si>
  <si>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</si>
  <si>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</si>
  <si>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</si>
  <si>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</si>
  <si>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</si>
  <si>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</si>
  <si>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</si>
  <si>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</si>
  <si>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</si>
  <si>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</si>
  <si>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</si>
  <si>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</si>
  <si>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</si>
  <si>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</si>
  <si>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</si>
  <si>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</si>
  <si>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</si>
  <si>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</si>
  <si>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</si>
  <si>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</si>
  <si>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</si>
  <si>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</si>
  <si>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</si>
  <si>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</si>
  <si>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</si>
  <si>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</si>
  <si>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</si>
  <si>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</si>
  <si>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</si>
  <si>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</si>
  <si>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</si>
  <si>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</si>
  <si>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</si>
  <si>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</si>
  <si>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</si>
  <si>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</si>
  <si>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</si>
  <si>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</si>
  <si>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</si>
  <si>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</si>
  <si>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</si>
  <si>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</si>
  <si>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</si>
  <si>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</si>
  <si>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</si>
  <si>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</si>
  <si>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</si>
  <si>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</si>
  <si>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</si>
  <si>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</si>
  <si>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</si>
  <si>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</si>
  <si>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</si>
  <si>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</si>
  <si>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</si>
  <si>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</si>
  <si>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</si>
  <si>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</si>
  <si>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</si>
  <si>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</si>
  <si>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</si>
  <si>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</si>
  <si>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</si>
  <si>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</si>
  <si>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</si>
  <si>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</si>
  <si>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</si>
  <si>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</si>
  <si>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</si>
  <si>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</si>
  <si>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</si>
  <si>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</si>
  <si>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</si>
  <si>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</si>
  <si>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</si>
  <si>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</si>
  <si>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</si>
  <si>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</si>
  <si>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</si>
  <si>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</si>
  <si>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</si>
  <si>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</si>
  <si>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</si>
  <si>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</si>
  <si>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</si>
  <si>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</si>
  <si>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</si>
  <si>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</si>
  <si>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</si>
  <si>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</si>
  <si>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</si>
  <si>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</si>
  <si>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</si>
  <si>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</si>
  <si>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</si>
  <si>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</si>
  <si>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</si>
  <si>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</si>
  <si>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</si>
  <si>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</si>
  <si>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</si>
  <si>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</si>
  <si>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</si>
  <si>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</si>
  <si>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</si>
  <si>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</si>
  <si>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</si>
  <si>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</si>
  <si>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</si>
  <si>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</si>
  <si>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</si>
  <si>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</si>
  <si>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</si>
  <si>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</si>
  <si>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</si>
  <si>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</si>
  <si>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</si>
  <si>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</si>
  <si>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</si>
  <si>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</si>
  <si>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</si>
  <si>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</si>
  <si>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</si>
  <si>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</si>
  <si>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</si>
  <si>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</si>
  <si>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</si>
  <si>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</si>
  <si>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</si>
  <si>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</si>
  <si>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</si>
  <si>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</si>
  <si>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</si>
  <si>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</si>
  <si>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</si>
  <si>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</si>
  <si>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</si>
  <si>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</si>
  <si>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</si>
  <si>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</si>
  <si>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</si>
  <si>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</si>
  <si>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</si>
  <si>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</si>
  <si>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</si>
  <si>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</si>
  <si>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</si>
  <si>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</si>
  <si>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</si>
  <si>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</si>
  <si>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</si>
  <si>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</si>
  <si>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</si>
  <si>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</si>
  <si>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</si>
  <si>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</si>
  <si>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</si>
  <si>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</si>
  <si>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</si>
  <si>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</si>
  <si>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</si>
  <si>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</si>
  <si>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</si>
  <si>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</si>
  <si>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</si>
  <si>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</si>
  <si>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</si>
  <si>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</si>
  <si>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</si>
  <si>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</si>
  <si>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</si>
  <si>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</si>
  <si>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</si>
  <si>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</si>
  <si>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</si>
  <si>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</si>
  <si>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</si>
  <si>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</si>
  <si>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</si>
  <si>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</si>
  <si>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</si>
  <si>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</si>
  <si>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</si>
  <si>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</si>
  <si>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</si>
  <si>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</si>
  <si>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</si>
  <si>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</si>
  <si>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</si>
  <si>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</si>
  <si>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</si>
  <si>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</si>
  <si>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</si>
  <si>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</si>
  <si>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</si>
  <si>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</si>
  <si>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</si>
  <si>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</si>
  <si>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</si>
  <si>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</si>
  <si>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</si>
  <si>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</si>
  <si>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</si>
  <si>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</si>
  <si>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</si>
  <si>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</si>
  <si>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</si>
  <si>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</si>
  <si>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</si>
  <si>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</si>
  <si>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</si>
  <si>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</si>
  <si>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</si>
  <si>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</si>
  <si>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</si>
  <si>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</si>
  <si>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</si>
  <si>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</si>
  <si>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</si>
  <si>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</si>
  <si>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</si>
  <si>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</si>
  <si>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</si>
  <si>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</si>
  <si>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</si>
  <si>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</si>
  <si>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</si>
  <si>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</si>
  <si>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</si>
  <si>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</si>
  <si>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</si>
  <si>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</si>
  <si>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</si>
  <si>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</si>
  <si>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</si>
  <si>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</si>
  <si>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</si>
  <si>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</si>
  <si>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</si>
  <si>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</si>
  <si>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</si>
  <si>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</si>
  <si>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</si>
  <si>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</si>
  <si>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</si>
  <si>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</si>
  <si>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</si>
  <si>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</si>
  <si>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</si>
  <si>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</si>
  <si>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</si>
  <si>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</si>
  <si>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</si>
  <si>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</si>
  <si>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</si>
  <si>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</si>
  <si>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</si>
  <si>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</si>
  <si>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</si>
  <si>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</si>
  <si>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</si>
  <si>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</si>
  <si>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</si>
  <si>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</si>
  <si>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</si>
  <si>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</si>
  <si>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</si>
  <si>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</si>
  <si>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</si>
  <si>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</si>
  <si>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</si>
  <si>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</si>
  <si>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</si>
  <si>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</si>
  <si>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</si>
  <si>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</si>
  <si>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</si>
  <si>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</si>
  <si>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</si>
  <si>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</si>
  <si>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</si>
  <si>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</si>
  <si>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</si>
  <si>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</si>
  <si>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</si>
  <si>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</si>
  <si>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</si>
  <si>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</si>
  <si>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</si>
  <si>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</si>
  <si>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</si>
  <si>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</si>
  <si>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</si>
  <si>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</si>
  <si>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</si>
  <si>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</si>
  <si>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</si>
  <si>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</si>
  <si>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</si>
  <si>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</si>
  <si>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</si>
  <si>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</si>
  <si>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</si>
  <si>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</si>
  <si>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</si>
  <si>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</si>
  <si>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</si>
  <si>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</si>
  <si>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</si>
  <si>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</si>
  <si>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</si>
  <si>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</si>
  <si>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</si>
  <si>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</si>
  <si>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</si>
  <si>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</si>
  <si>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</si>
  <si>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</si>
  <si>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</si>
  <si>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</si>
  <si>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</si>
  <si>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</si>
  <si>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</si>
  <si>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</si>
  <si>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</si>
  <si>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</si>
  <si>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</si>
  <si>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</si>
  <si>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</si>
  <si>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</si>
  <si>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</si>
  <si>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</si>
  <si>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</si>
  <si>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</si>
  <si>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</si>
  <si>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</si>
  <si>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</si>
  <si>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</si>
  <si>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</si>
  <si>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</si>
  <si>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</si>
  <si>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</si>
  <si>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</si>
  <si>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</si>
  <si>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</si>
  <si>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</si>
  <si>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</si>
  <si>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</si>
  <si>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</si>
  <si>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</si>
  <si>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</si>
  <si>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</si>
  <si>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</si>
  <si>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</si>
  <si>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</si>
  <si>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</si>
  <si>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</si>
  <si>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</si>
  <si>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</si>
  <si>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</si>
  <si>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</si>
  <si>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</si>
  <si>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</si>
  <si>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</si>
  <si>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</si>
  <si>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</si>
  <si>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</si>
  <si>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</si>
  <si>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</si>
  <si>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</si>
  <si>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</si>
  <si>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</si>
  <si>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</si>
  <si>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</si>
  <si>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</si>
  <si>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</si>
  <si>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</si>
  <si>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</si>
  <si>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</si>
  <si>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</si>
  <si>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</si>
  <si>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</si>
  <si>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</si>
  <si>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</si>
  <si>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</si>
  <si>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</si>
  <si>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</si>
  <si>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</si>
  <si>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</si>
  <si>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</si>
  <si>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</si>
  <si>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</si>
  <si>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</si>
  <si>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</si>
  <si>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</si>
  <si>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</si>
  <si>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</si>
  <si>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</si>
  <si>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</si>
  <si>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</si>
  <si>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</si>
  <si>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</si>
  <si>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</si>
  <si>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</si>
  <si>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</si>
  <si>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</si>
  <si>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</si>
  <si>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</si>
  <si>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</si>
  <si>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</si>
  <si>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</si>
  <si>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</si>
  <si>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</si>
  <si>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</si>
  <si>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</si>
  <si>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</si>
  <si>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</si>
  <si>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</si>
  <si>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</si>
  <si>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</si>
  <si>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</si>
  <si>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</si>
  <si>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</si>
  <si>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</si>
  <si>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</si>
  <si>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</si>
  <si>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</si>
  <si>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</si>
  <si>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</si>
  <si>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</si>
  <si>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</si>
  <si>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</si>
  <si>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</si>
  <si>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</si>
  <si>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</si>
  <si>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</si>
  <si>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</si>
  <si>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</si>
  <si>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</si>
  <si>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</si>
  <si>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</si>
  <si>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</si>
  <si>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</si>
  <si>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</si>
  <si>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</si>
  <si>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</si>
  <si>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</si>
  <si>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</si>
  <si>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</si>
  <si>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</si>
  <si>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</si>
  <si>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</si>
  <si>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</si>
  <si>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</si>
  <si>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</si>
  <si>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</si>
  <si>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</si>
  <si>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</si>
  <si>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</si>
  <si>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</si>
  <si>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</si>
  <si>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</si>
  <si>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</si>
  <si>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</si>
  <si>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</si>
  <si>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</si>
  <si>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</si>
  <si>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</si>
  <si>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</si>
  <si>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</si>
  <si>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</si>
  <si>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</si>
  <si>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</si>
  <si>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</si>
  <si>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</si>
  <si>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</si>
  <si>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</si>
  <si>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</si>
  <si>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</si>
  <si>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</si>
  <si>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</si>
  <si>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</si>
  <si>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</si>
  <si>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</si>
  <si>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</si>
  <si>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</si>
  <si>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</si>
  <si>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</si>
  <si>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</si>
  <si>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</si>
  <si>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</si>
  <si>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</si>
  <si>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</si>
  <si>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</si>
  <si>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</si>
  <si>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</si>
  <si>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</si>
  <si>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</si>
  <si>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</si>
  <si>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</si>
  <si>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</si>
  <si>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</si>
  <si>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</si>
  <si>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</si>
  <si>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</si>
  <si>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</si>
  <si>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</si>
  <si>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</si>
  <si>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</si>
  <si>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</si>
  <si>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</si>
  <si>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</si>
  <si>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</si>
  <si>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</si>
  <si>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</si>
  <si>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</si>
  <si>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</si>
  <si>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</si>
  <si>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</si>
  <si>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</si>
  <si>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</si>
  <si>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</si>
  <si>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</si>
  <si>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</si>
  <si>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</si>
  <si>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</si>
  <si>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</si>
  <si>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</si>
  <si>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</si>
  <si>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</si>
  <si>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</si>
  <si>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</si>
  <si>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</si>
  <si>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</si>
  <si>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</si>
  <si>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</si>
  <si>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</si>
  <si>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</si>
  <si>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</si>
  <si>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</si>
  <si>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</si>
  <si>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</si>
  <si>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</si>
  <si>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</si>
  <si>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</si>
  <si>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</si>
  <si>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</si>
  <si>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</si>
  <si>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</si>
  <si>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</si>
  <si>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</si>
  <si>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</si>
  <si>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</si>
  <si>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</si>
  <si>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</si>
  <si>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</si>
  <si>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</si>
  <si>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</si>
  <si>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</si>
  <si>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</si>
  <si>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</si>
  <si>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</si>
  <si>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</si>
  <si>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</si>
  <si>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</si>
  <si>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</si>
  <si>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</si>
  <si>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</si>
  <si>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</si>
  <si>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</si>
  <si>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</si>
  <si>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</si>
  <si>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</si>
  <si>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</si>
  <si>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</si>
  <si>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</si>
  <si>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</si>
  <si>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</si>
  <si>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</si>
  <si>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</si>
  <si>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</si>
  <si>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</si>
  <si>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</si>
  <si>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</si>
  <si>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</si>
  <si>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</si>
  <si>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</si>
  <si>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</si>
  <si>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</si>
  <si>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</si>
  <si>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</si>
  <si>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</si>
  <si>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</si>
  <si>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</si>
  <si>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</si>
  <si>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</si>
  <si>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</si>
  <si>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</si>
  <si>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</si>
  <si>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</si>
  <si>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</si>
  <si>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</si>
  <si>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</si>
  <si>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</si>
  <si>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</si>
  <si>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</si>
  <si>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</si>
  <si>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</si>
  <si>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</si>
  <si>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</si>
  <si>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</si>
  <si>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</si>
  <si>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</si>
  <si>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</si>
  <si>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</si>
  <si>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</si>
  <si>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</si>
  <si>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</si>
  <si>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</si>
  <si>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</si>
  <si>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</si>
  <si>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</si>
  <si>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</si>
  <si>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</si>
  <si>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</si>
  <si>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</si>
  <si>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</si>
  <si>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</si>
  <si>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</si>
  <si>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</si>
  <si>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</si>
  <si>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</si>
  <si>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</si>
  <si>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</si>
  <si>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</si>
  <si>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</si>
  <si>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</si>
  <si>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</si>
  <si>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</si>
  <si>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</si>
  <si>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</si>
  <si>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</si>
  <si>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</si>
  <si>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</si>
  <si>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</si>
  <si>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</si>
  <si>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</si>
  <si>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</si>
  <si>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</si>
  <si>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</si>
  <si>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</si>
  <si>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</si>
  <si>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</si>
  <si>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</si>
  <si>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</si>
  <si>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</si>
  <si>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</si>
  <si>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</si>
  <si>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</si>
  <si>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</si>
  <si>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</si>
  <si>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</si>
  <si>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</si>
  <si>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</si>
  <si>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</si>
  <si>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</si>
  <si>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</si>
  <si>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</si>
  <si>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</si>
  <si>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</si>
  <si>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</si>
  <si>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</si>
  <si>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</si>
  <si>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</si>
  <si>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</si>
  <si>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</si>
  <si>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</si>
  <si>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</si>
  <si>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</si>
  <si>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</si>
  <si>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</si>
  <si>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</si>
  <si>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</si>
  <si>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</si>
  <si>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</si>
  <si>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</si>
  <si>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</si>
  <si>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</si>
  <si>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</si>
  <si>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</si>
  <si>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</si>
  <si>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</si>
  <si>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</si>
  <si>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</si>
  <si>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</si>
  <si>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</si>
  <si>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</si>
  <si>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</si>
  <si>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</si>
  <si>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</si>
  <si>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</si>
  <si>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</si>
  <si>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</si>
  <si>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</si>
  <si>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</si>
  <si>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</si>
  <si>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</si>
  <si>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</si>
  <si>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</si>
  <si>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</si>
  <si>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</si>
  <si>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</si>
  <si>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</si>
  <si>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</si>
  <si>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</si>
  <si>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</si>
  <si>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</si>
  <si>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</si>
  <si>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</si>
  <si>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</si>
  <si>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</si>
  <si>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</si>
  <si>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</si>
  <si>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</si>
  <si>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</si>
  <si>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</si>
  <si>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</si>
  <si>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</si>
  <si>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</si>
  <si>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</si>
  <si>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</si>
  <si>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</si>
  <si>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</si>
  <si>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</si>
  <si>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</si>
  <si>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</si>
  <si>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</si>
  <si>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</si>
  <si>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</si>
  <si>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</si>
  <si>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</si>
  <si>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</si>
  <si>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</si>
  <si>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</si>
  <si>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</si>
  <si>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</si>
  <si>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</si>
  <si>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</si>
  <si>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</si>
  <si>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</si>
  <si>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</si>
  <si>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</si>
  <si>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</si>
  <si>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</si>
  <si>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</si>
  <si>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</si>
  <si>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</si>
  <si>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</si>
  <si>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</si>
  <si>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</si>
  <si>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</si>
  <si>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</si>
  <si>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</si>
  <si>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</si>
  <si>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</si>
  <si>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</si>
  <si>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</si>
  <si>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</si>
  <si>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</si>
  <si>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</si>
  <si>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</si>
  <si>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</si>
  <si>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</si>
  <si>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</si>
  <si>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</si>
  <si>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</si>
  <si>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</si>
  <si>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</si>
  <si>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</si>
  <si>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</si>
  <si>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</si>
  <si>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</si>
  <si>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</si>
  <si>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</si>
  <si>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</si>
  <si>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</si>
  <si>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</si>
  <si>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</si>
  <si>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</si>
  <si>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</si>
  <si>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</si>
  <si>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</si>
  <si>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</si>
  <si>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</si>
  <si>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</si>
  <si>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</si>
  <si>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</si>
  <si>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</si>
  <si>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</si>
  <si>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</si>
  <si>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</si>
  <si>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</si>
  <si>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</si>
  <si>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</si>
  <si>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</si>
  <si>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</si>
  <si>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</si>
  <si>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</si>
  <si>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</si>
  <si>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</si>
  <si>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</si>
  <si>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</si>
  <si>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</si>
  <si>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</si>
  <si>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</si>
  <si>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</si>
  <si>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</si>
  <si>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</si>
  <si>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</si>
  <si>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</si>
  <si>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</si>
  <si>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</si>
  <si>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</si>
  <si>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</si>
  <si>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</si>
  <si>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</si>
  <si>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</si>
  <si>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</si>
  <si>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</si>
  <si>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</si>
  <si>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</si>
  <si>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</si>
  <si>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</si>
  <si>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</si>
  <si>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</si>
  <si>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</si>
  <si>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</si>
  <si>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</si>
  <si>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</si>
  <si>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</si>
  <si>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</si>
  <si>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</si>
  <si>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</si>
  <si>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</si>
  <si>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</si>
  <si>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</si>
  <si>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</si>
  <si>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</si>
  <si>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</si>
  <si>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</si>
  <si>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</si>
  <si>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</si>
  <si>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</si>
  <si>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</si>
  <si>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</si>
  <si>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</si>
  <si>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</si>
  <si>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</si>
  <si>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</si>
  <si>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</si>
  <si>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</si>
  <si>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</si>
  <si>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</si>
  <si>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</si>
  <si>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</si>
  <si>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</si>
  <si>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</si>
  <si>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</si>
  <si>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</si>
  <si>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</si>
  <si>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</si>
  <si>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</si>
  <si>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</si>
  <si>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</si>
  <si>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</si>
  <si>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</si>
  <si>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</si>
  <si>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</si>
  <si>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</si>
  <si>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</si>
  <si>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</si>
  <si>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</si>
  <si>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</si>
  <si>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</si>
  <si>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</si>
  <si>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</si>
  <si>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</si>
  <si>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</si>
  <si>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</si>
  <si>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</si>
  <si>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</si>
  <si>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</si>
  <si>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</si>
  <si>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</si>
  <si>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</si>
  <si>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</si>
  <si>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</si>
  <si>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</si>
  <si>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</si>
  <si>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</si>
  <si>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</si>
  <si>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</si>
  <si>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</si>
  <si>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</si>
  <si>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</si>
  <si>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</si>
  <si>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</si>
  <si>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</si>
  <si>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</si>
  <si>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</si>
  <si>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</si>
  <si>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</si>
  <si>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</si>
  <si>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</si>
  <si>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</si>
  <si>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</si>
  <si>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</si>
  <si>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</si>
  <si>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</si>
  <si>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</si>
  <si>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</si>
  <si>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</si>
  <si>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</si>
  <si>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</si>
  <si>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</si>
  <si>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</si>
  <si>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</si>
  <si>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</si>
  <si>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</si>
  <si>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</si>
  <si>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</si>
  <si>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</si>
  <si>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</si>
  <si>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</si>
  <si>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</si>
  <si>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</si>
  <si>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</si>
  <si>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</si>
  <si>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</si>
  <si>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</si>
  <si>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</si>
  <si>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</si>
  <si>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</si>
  <si>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</si>
  <si>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</si>
  <si>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</si>
  <si>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</si>
  <si>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</si>
  <si>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</si>
  <si>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</si>
  <si>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</si>
  <si>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</si>
  <si>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</si>
  <si>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</si>
  <si>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</si>
  <si>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</si>
  <si>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</si>
  <si>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</si>
  <si>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</si>
  <si>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</si>
  <si>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</si>
  <si>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</si>
  <si>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</si>
  <si>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</si>
  <si>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</si>
  <si>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</si>
  <si>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</si>
  <si>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</si>
  <si>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</si>
  <si>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</si>
  <si>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</si>
  <si>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</si>
  <si>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</si>
  <si>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</si>
  <si>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</si>
  <si>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</si>
  <si>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</si>
  <si>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</si>
  <si>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</si>
  <si>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</si>
  <si>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</si>
  <si>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</si>
  <si>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</si>
  <si>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</si>
  <si>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</si>
  <si>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</si>
  <si>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</si>
  <si>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</si>
  <si>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</si>
  <si>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</si>
  <si>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</si>
  <si>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</si>
  <si>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</si>
  <si>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</si>
  <si>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</si>
  <si>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</si>
  <si>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</si>
  <si>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</si>
  <si>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</si>
  <si>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</si>
  <si>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</si>
  <si>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</si>
  <si>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</si>
  <si>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</si>
  <si>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</si>
  <si>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</si>
  <si>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</si>
  <si>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</si>
  <si>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</si>
  <si>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</si>
  <si>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</si>
  <si>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</si>
  <si>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</si>
  <si>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</si>
  <si>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</si>
  <si>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</si>
  <si>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</si>
  <si>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</si>
  <si>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</si>
  <si>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</si>
  <si>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</si>
  <si>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</si>
  <si>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</si>
  <si>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</si>
  <si>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</si>
  <si>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</si>
  <si>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</si>
  <si>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</si>
  <si>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</si>
  <si>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</si>
  <si>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</si>
  <si>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</si>
  <si>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</si>
  <si>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</si>
  <si>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</si>
  <si>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</si>
  <si>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</si>
  <si>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</si>
  <si>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</si>
  <si>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</si>
  <si>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</si>
  <si>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</si>
  <si>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</si>
  <si>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</si>
  <si>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</si>
  <si>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</si>
  <si>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</si>
  <si>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</si>
  <si>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</si>
  <si>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</si>
  <si>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</si>
  <si>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</si>
  <si>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</si>
  <si>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</si>
  <si>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</si>
  <si>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</si>
  <si>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</si>
  <si>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</si>
  <si>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</si>
  <si>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</si>
  <si>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</si>
  <si>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</si>
  <si>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</si>
  <si>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</si>
  <si>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</si>
  <si>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</si>
  <si>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</si>
  <si>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</si>
  <si>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</si>
  <si>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</si>
  <si>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</si>
  <si>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</si>
  <si>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</si>
  <si>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</si>
  <si>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</si>
  <si>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</si>
  <si>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</si>
  <si>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</si>
  <si>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</si>
  <si>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</si>
  <si>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</si>
  <si>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</si>
  <si>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</si>
  <si>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</si>
  <si>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</si>
  <si>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</si>
  <si>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</si>
  <si>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</si>
  <si>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</si>
  <si>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</si>
  <si>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</si>
  <si>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</si>
  <si>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</si>
  <si>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</si>
  <si>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</si>
  <si>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</si>
  <si>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</si>
  <si>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</si>
  <si>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</si>
  <si>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</si>
  <si>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</si>
  <si>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</si>
  <si>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</si>
  <si>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</si>
  <si>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</si>
  <si>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</si>
  <si>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</si>
  <si>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</si>
  <si>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</si>
  <si>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</si>
  <si>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</si>
  <si>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</si>
  <si>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</si>
  <si>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</si>
  <si>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</si>
  <si>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</si>
  <si>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</si>
  <si>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</si>
  <si>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</si>
  <si>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</si>
  <si>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</si>
  <si>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</si>
  <si>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</si>
  <si>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</si>
  <si>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</si>
  <si>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</si>
  <si>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</si>
  <si>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</si>
  <si>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</si>
  <si>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</si>
  <si>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</si>
  <si>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</si>
  <si>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</si>
  <si>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</si>
  <si>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</si>
  <si>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</si>
  <si>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</si>
  <si>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</si>
  <si>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</si>
  <si>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</si>
  <si>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</si>
  <si>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</si>
  <si>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</si>
  <si>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</si>
  <si>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</si>
  <si>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</si>
  <si>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</si>
  <si>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</si>
  <si>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</si>
  <si>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</si>
  <si>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</si>
  <si>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</si>
  <si>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</si>
  <si>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</si>
  <si>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</si>
  <si>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</si>
  <si>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</si>
  <si>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</si>
  <si>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</si>
  <si>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</si>
  <si>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</si>
  <si>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</si>
  <si>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</si>
  <si>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</si>
  <si>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</si>
  <si>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</si>
  <si>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</si>
  <si>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</si>
  <si>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</si>
  <si>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</si>
  <si>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</si>
  <si>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</si>
  <si>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</si>
  <si>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</si>
  <si>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</si>
  <si>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</si>
  <si>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</si>
  <si>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</si>
  <si>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</si>
  <si>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</si>
  <si>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</si>
  <si>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</si>
  <si>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</si>
  <si>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</si>
  <si>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</si>
  <si>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</si>
  <si>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</si>
  <si>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</si>
  <si>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</si>
  <si>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</si>
  <si>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</si>
  <si>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</si>
  <si>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</si>
  <si>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</si>
  <si>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</si>
  <si>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</si>
  <si>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</si>
  <si>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</si>
  <si>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</si>
  <si>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</si>
  <si>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</si>
  <si>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</si>
  <si>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</si>
  <si>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</si>
  <si>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</si>
  <si>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</si>
  <si>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</si>
  <si>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</si>
  <si>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</si>
  <si>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</si>
  <si>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</si>
  <si>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</si>
  <si>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</si>
  <si>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</si>
  <si>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</si>
  <si>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</si>
  <si>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</si>
  <si>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</si>
  <si>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</si>
  <si>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</si>
  <si>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</si>
  <si>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</si>
  <si>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</si>
  <si>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</si>
  <si>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</si>
  <si>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</si>
  <si>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</si>
  <si>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</si>
  <si>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</si>
  <si>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</si>
  <si>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</si>
  <si>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</si>
  <si>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</si>
  <si>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</si>
  <si>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</si>
  <si>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</si>
  <si>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</si>
  <si>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</si>
  <si>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</si>
  <si>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</si>
  <si>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</si>
  <si>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</si>
  <si>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</si>
  <si>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</si>
  <si>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</si>
  <si>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</si>
  <si>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</si>
  <si>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</si>
  <si>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</si>
  <si>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</si>
  <si>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</si>
  <si>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</si>
  <si>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</si>
  <si>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</si>
  <si>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</si>
  <si>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</si>
  <si>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</si>
  <si>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</si>
  <si>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</si>
  <si>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</si>
  <si>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</si>
  <si>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</si>
  <si>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</si>
  <si>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</si>
  <si>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</si>
  <si>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</si>
  <si>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</si>
  <si>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</si>
  <si>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</si>
  <si>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</si>
  <si>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</si>
  <si>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</si>
  <si>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</si>
  <si>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</si>
  <si>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</si>
  <si>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</si>
  <si>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</si>
  <si>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</si>
  <si>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</si>
  <si>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</si>
  <si>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</si>
  <si>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</si>
  <si>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</si>
  <si>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</si>
  <si>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</si>
  <si>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</si>
  <si>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</si>
  <si>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</si>
  <si>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</si>
  <si>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</si>
  <si>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</si>
  <si>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</si>
  <si>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</si>
  <si>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</si>
  <si>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</si>
  <si>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</si>
  <si>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</si>
  <si>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</si>
  <si>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</si>
  <si>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</si>
  <si>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</si>
  <si>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</si>
  <si>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</si>
  <si>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</si>
  <si>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</si>
  <si>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</si>
  <si>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</si>
  <si>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</si>
  <si>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</si>
  <si>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</si>
  <si>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</si>
  <si>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</si>
  <si>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</si>
  <si>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</si>
  <si>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</si>
  <si>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</si>
  <si>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</si>
  <si>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</si>
  <si>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</si>
  <si>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</si>
  <si>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</si>
  <si>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</si>
  <si>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</si>
  <si>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</si>
  <si>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</si>
  <si>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</si>
  <si>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</si>
  <si>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</si>
  <si>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</si>
  <si>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</si>
  <si>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</si>
  <si>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</si>
  <si>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</si>
  <si>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</si>
  <si>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</si>
  <si>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</si>
  <si>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</si>
  <si>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</si>
  <si>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</si>
  <si>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</si>
  <si>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</si>
  <si>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</si>
  <si>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</si>
  <si>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</si>
  <si>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</si>
  <si>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</si>
  <si>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</si>
  <si>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</si>
  <si>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</si>
  <si>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</si>
  <si>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</si>
  <si>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</si>
  <si>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</si>
  <si>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</si>
  <si>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</si>
  <si>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</si>
  <si>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</si>
  <si>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</si>
  <si>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</si>
  <si>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</si>
  <si>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</si>
  <si>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</si>
  <si>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</si>
  <si>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</si>
  <si>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</si>
  <si>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</si>
  <si>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</si>
  <si>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</si>
  <si>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</si>
  <si>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</si>
  <si>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</si>
  <si>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</si>
  <si>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</si>
  <si>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</si>
  <si>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</si>
  <si>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</si>
  <si>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</si>
  <si>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</si>
  <si>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</si>
  <si>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</si>
  <si>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</si>
  <si>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</si>
  <si>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</si>
  <si>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</si>
  <si>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</si>
  <si>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</si>
  <si>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</si>
  <si>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</si>
  <si>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</si>
  <si>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</si>
  <si>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</si>
  <si>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</si>
  <si>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</si>
  <si>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</si>
  <si>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</si>
  <si>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</si>
  <si>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</si>
  <si>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</si>
  <si>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</si>
  <si>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</si>
  <si>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</si>
  <si>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</si>
  <si>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</si>
  <si>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</si>
  <si>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</si>
  <si>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</si>
  <si>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</si>
  <si>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</si>
  <si>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</si>
  <si>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</si>
  <si>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</si>
  <si>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</si>
  <si>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</si>
  <si>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</si>
  <si>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</si>
  <si>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</si>
  <si>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</si>
  <si>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</si>
  <si>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</si>
  <si>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</si>
  <si>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</si>
  <si>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</si>
  <si>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</si>
  <si>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</si>
  <si>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</si>
  <si>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</si>
  <si>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</si>
  <si>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</si>
  <si>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</si>
  <si>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</si>
  <si>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</si>
  <si>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</si>
  <si>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</si>
  <si>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</si>
  <si>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</si>
  <si>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</si>
  <si>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</si>
  <si>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</si>
  <si>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</si>
  <si>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</si>
  <si>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</si>
  <si>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</si>
  <si>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</si>
  <si>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</si>
  <si>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</si>
  <si>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</si>
  <si>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</si>
  <si>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</si>
  <si>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</si>
  <si>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</si>
  <si>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</si>
  <si>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</si>
  <si>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</si>
  <si>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</si>
  <si>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</si>
  <si>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</si>
  <si>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</si>
  <si>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</si>
  <si>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</si>
  <si>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</si>
  <si>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</si>
  <si>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</si>
  <si>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</si>
  <si>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</si>
  <si>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</si>
  <si>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</si>
  <si>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</si>
  <si>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</si>
  <si>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</si>
  <si>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</si>
  <si>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</si>
  <si>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</si>
  <si>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</si>
  <si>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</si>
  <si>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</si>
  <si>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</si>
  <si>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</si>
  <si>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</si>
  <si>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</si>
  <si>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</si>
  <si>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</si>
  <si>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</si>
  <si>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</si>
  <si>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</si>
  <si>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</si>
  <si>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</si>
  <si>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</si>
  <si>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</si>
  <si>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</si>
  <si>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</si>
  <si>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</si>
  <si>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</si>
  <si>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</si>
  <si>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</si>
  <si>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</si>
  <si>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</si>
  <si>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</si>
  <si>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</si>
  <si>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</si>
  <si>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</si>
  <si>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</si>
  <si>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</si>
  <si>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</si>
  <si>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</si>
  <si>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</si>
  <si>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</si>
  <si>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</si>
  <si>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</si>
  <si>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</si>
  <si>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</si>
  <si>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</si>
  <si>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</si>
  <si>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</si>
  <si>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</si>
  <si>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</si>
  <si>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</si>
  <si>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</si>
  <si>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</si>
  <si>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</si>
  <si>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</si>
  <si>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</si>
  <si>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</si>
  <si>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</si>
  <si>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</si>
  <si>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</si>
  <si>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</si>
  <si>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</si>
  <si>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</si>
  <si>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</si>
  <si>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</si>
  <si>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</si>
  <si>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</si>
  <si>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</si>
  <si>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</si>
  <si>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</si>
  <si>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</si>
  <si>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</si>
  <si>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</si>
  <si>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</si>
  <si>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</si>
  <si>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</si>
  <si>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</si>
  <si>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</si>
  <si>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</si>
  <si>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</si>
  <si>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</si>
  <si>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</si>
  <si>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</si>
  <si>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</si>
  <si>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</si>
  <si>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</si>
  <si>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</si>
  <si>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</si>
  <si>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</si>
  <si>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</si>
  <si>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</si>
  <si>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</si>
  <si>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</si>
  <si>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</si>
  <si>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</si>
  <si>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</si>
  <si>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</si>
  <si>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</si>
  <si>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</si>
  <si>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</si>
  <si>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</si>
  <si>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</si>
  <si>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</si>
  <si>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</si>
  <si>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</si>
  <si>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</si>
  <si>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</si>
  <si>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</si>
  <si>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</si>
  <si>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</si>
  <si>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</si>
  <si>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</si>
  <si>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</si>
  <si>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</si>
  <si>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</si>
  <si>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</si>
  <si>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</si>
  <si>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</si>
  <si>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</si>
  <si>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</si>
  <si>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</si>
  <si>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</si>
  <si>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</si>
  <si>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</si>
  <si>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</si>
  <si>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</si>
  <si>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</si>
  <si>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</si>
  <si>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</si>
  <si>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</si>
  <si>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</si>
  <si>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</si>
  <si>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</si>
  <si>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</si>
  <si>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</si>
  <si>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</si>
  <si>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</si>
  <si>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</si>
  <si>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</si>
  <si>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</si>
  <si>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</si>
  <si>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</si>
  <si>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</si>
  <si>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</si>
  <si>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</si>
  <si>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</si>
  <si>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</si>
  <si>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</si>
  <si>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</si>
  <si>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</si>
  <si>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</si>
  <si>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</si>
  <si>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</si>
  <si>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</si>
  <si>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</si>
  <si>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</si>
  <si>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</si>
  <si>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</si>
  <si>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</si>
  <si>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</si>
  <si>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</si>
  <si>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</si>
  <si>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</si>
  <si>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</si>
  <si>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</si>
  <si>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</si>
  <si>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</si>
  <si>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</si>
  <si>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</si>
  <si>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</si>
  <si>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</si>
  <si>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</si>
  <si>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</si>
  <si>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</si>
  <si>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</si>
  <si>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</si>
  <si>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</si>
  <si>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</si>
  <si>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</si>
  <si>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</si>
  <si>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</si>
  <si>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</si>
  <si>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</si>
  <si>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</si>
  <si>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</si>
  <si>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</si>
  <si>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</si>
  <si>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</si>
  <si>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</si>
  <si>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</si>
  <si>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</si>
  <si>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</si>
  <si>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</si>
  <si>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</si>
  <si>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</si>
  <si>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</si>
  <si>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</si>
  <si>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</si>
  <si>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</si>
  <si>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</si>
  <si>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</si>
  <si>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</si>
  <si>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</si>
  <si>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</si>
  <si>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</si>
  <si>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</si>
  <si>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</si>
  <si>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</si>
  <si>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</si>
  <si>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</si>
  <si>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</si>
  <si>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</si>
  <si>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</si>
  <si>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</si>
  <si>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</si>
  <si>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</si>
  <si>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</si>
  <si>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</si>
  <si>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</si>
  <si>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</si>
  <si>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</si>
  <si>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</si>
  <si>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</si>
  <si>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</si>
  <si>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</si>
  <si>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</si>
  <si>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</si>
  <si>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</si>
  <si>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</si>
  <si>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</si>
  <si>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</si>
  <si>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</si>
  <si>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</si>
  <si>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</si>
  <si>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</si>
  <si>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</si>
  <si>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</si>
  <si>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</si>
  <si>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</si>
  <si>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</si>
  <si>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</si>
  <si>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</si>
  <si>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</si>
  <si>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</si>
  <si>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</si>
  <si>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</si>
  <si>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</si>
  <si>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</si>
  <si>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</si>
  <si>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</si>
  <si>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</si>
  <si>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</si>
  <si>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</si>
  <si>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</si>
  <si>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</si>
  <si>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</si>
  <si>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</si>
  <si>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</si>
  <si>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</si>
  <si>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</si>
  <si>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</si>
  <si>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</si>
  <si>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</si>
  <si>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</si>
  <si>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</si>
  <si>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</si>
  <si>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</si>
  <si>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</si>
  <si>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</si>
  <si>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</si>
  <si>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</si>
  <si>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</si>
  <si>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</si>
  <si>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</si>
  <si>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</si>
  <si>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</si>
  <si>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</si>
  <si>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</si>
  <si>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</si>
  <si>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</si>
  <si>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</si>
  <si>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</si>
  <si>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</si>
  <si>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</si>
  <si>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</si>
  <si>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</si>
  <si>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</si>
  <si>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</si>
  <si>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</si>
  <si>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</si>
  <si>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</si>
  <si>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</si>
  <si>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</si>
  <si>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</si>
  <si>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</si>
  <si>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</si>
  <si>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</si>
  <si>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</si>
  <si>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</si>
  <si>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</si>
  <si>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</si>
  <si>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</si>
  <si>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</si>
  <si>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</si>
  <si>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</si>
  <si>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</si>
  <si>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</si>
  <si>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</si>
  <si>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</si>
  <si>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</si>
  <si>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</si>
  <si>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</si>
  <si>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</si>
  <si>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</si>
  <si>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</si>
  <si>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</si>
  <si>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</si>
  <si>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</si>
  <si>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</si>
  <si>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</si>
  <si>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</si>
  <si>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</si>
  <si>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</si>
  <si>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</si>
  <si>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</si>
  <si>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</si>
  <si>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</si>
  <si>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</si>
  <si>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</si>
  <si>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</si>
  <si>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</si>
  <si>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</si>
  <si>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</si>
  <si>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</si>
  <si>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</si>
  <si>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</si>
  <si>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</si>
  <si>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</si>
  <si>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</si>
  <si>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</si>
  <si>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</si>
  <si>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</si>
  <si>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</si>
  <si>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</si>
  <si>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</si>
  <si>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</si>
  <si>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</si>
  <si>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</si>
  <si>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</si>
  <si>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</si>
  <si>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</si>
  <si>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</si>
  <si>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</si>
  <si>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</si>
  <si>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</si>
  <si>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</si>
  <si>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</si>
  <si>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</si>
  <si>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</si>
  <si>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</si>
  <si>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</si>
  <si>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</si>
  <si>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</si>
  <si>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</si>
  <si>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</si>
  <si>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</si>
  <si>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</si>
  <si>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</si>
  <si>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</si>
  <si>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</si>
  <si>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</si>
  <si>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</si>
  <si>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</si>
  <si>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</si>
  <si>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</si>
  <si>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</si>
  <si>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</si>
  <si>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</si>
  <si>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</si>
  <si>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</si>
  <si>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</si>
  <si>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</si>
  <si>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</si>
  <si>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</si>
  <si>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</si>
  <si>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</si>
  <si>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</si>
  <si>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</si>
  <si>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</si>
  <si>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</si>
  <si>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</si>
  <si>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</si>
  <si>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</si>
  <si>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</si>
  <si>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</si>
  <si>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</si>
  <si>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</si>
  <si>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</si>
  <si>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</si>
  <si>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</si>
  <si>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</si>
  <si>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</si>
  <si>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</si>
  <si>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</si>
  <si>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</si>
  <si>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</si>
  <si>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</si>
  <si>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</si>
  <si>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</si>
  <si>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</si>
  <si>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</si>
  <si>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</si>
  <si>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</si>
  <si>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</si>
  <si>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</si>
  <si>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</si>
  <si>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</si>
  <si>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</si>
  <si>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</si>
  <si>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</si>
  <si>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</si>
  <si>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</si>
  <si>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</si>
  <si>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</si>
  <si>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</si>
  <si>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</si>
  <si>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</si>
  <si>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</si>
  <si>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</si>
  <si>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</si>
  <si>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</si>
  <si>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</si>
  <si>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</si>
  <si>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</si>
  <si>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</si>
  <si>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</si>
  <si>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</si>
  <si>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</si>
  <si>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</si>
  <si>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</si>
  <si>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</si>
  <si>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</si>
  <si>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</si>
  <si>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</si>
  <si>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</si>
  <si>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</si>
  <si>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</si>
  <si>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</si>
  <si>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</si>
  <si>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</si>
  <si>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</si>
  <si>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</si>
  <si>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</si>
  <si>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</si>
  <si>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</si>
  <si>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</si>
  <si>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</si>
  <si>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</si>
  <si>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</si>
  <si>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</si>
  <si>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</si>
  <si>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</si>
  <si>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</si>
  <si>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</si>
  <si>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</si>
  <si>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</si>
  <si>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</si>
  <si>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</si>
  <si>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</si>
  <si>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</si>
  <si>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</si>
  <si>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</si>
  <si>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</si>
  <si>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</si>
  <si>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</si>
  <si>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</si>
  <si>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</si>
  <si>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</si>
  <si>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</si>
  <si>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</si>
  <si>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</si>
  <si>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</si>
  <si>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</si>
  <si>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</si>
  <si>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</si>
  <si>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</si>
  <si>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</si>
  <si>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</si>
  <si>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</si>
  <si>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</si>
  <si>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</si>
  <si>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</si>
  <si>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</si>
  <si>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</si>
  <si>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</si>
  <si>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</si>
  <si>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</si>
  <si>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</si>
  <si>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</si>
  <si>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</si>
  <si>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</si>
  <si>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</si>
  <si>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</si>
  <si>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</si>
  <si>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</si>
  <si>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</si>
  <si>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</si>
  <si>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</si>
  <si>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</si>
  <si>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</si>
  <si>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</si>
  <si>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</si>
  <si>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</si>
  <si>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</si>
  <si>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</si>
  <si>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</si>
  <si>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</si>
  <si>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</si>
  <si>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</si>
  <si>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</si>
  <si>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</si>
  <si>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</si>
  <si>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</si>
  <si>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</si>
  <si>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</si>
  <si>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</si>
  <si>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</si>
  <si>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</si>
  <si>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</si>
  <si>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</si>
  <si>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</si>
  <si>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</si>
  <si>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</si>
  <si>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</si>
  <si>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</si>
  <si>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</si>
  <si>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</si>
  <si>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</si>
  <si>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</si>
  <si>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</si>
  <si>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</si>
  <si>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</si>
  <si>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</si>
  <si>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</si>
  <si>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</si>
  <si>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</si>
  <si>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</si>
  <si>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</si>
  <si>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</si>
  <si>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</si>
  <si>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</si>
  <si>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</si>
  <si>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</si>
  <si>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</si>
  <si>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</si>
  <si>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</si>
  <si>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</si>
  <si>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</si>
  <si>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</si>
  <si>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</si>
  <si>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</si>
  <si>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</si>
  <si>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</si>
  <si>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</si>
  <si>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</si>
  <si>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</si>
  <si>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</si>
  <si>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</si>
  <si>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</si>
  <si>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</si>
  <si>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</si>
  <si>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</si>
  <si>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</si>
  <si>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</si>
  <si>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</si>
  <si>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</si>
  <si>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</si>
  <si>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</si>
  <si>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</si>
  <si>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</si>
  <si>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</si>
  <si>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</si>
  <si>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</si>
  <si>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</si>
  <si>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</si>
  <si>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</si>
  <si>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</si>
  <si>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</si>
  <si>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</si>
  <si>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</si>
  <si>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</si>
  <si>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</si>
  <si>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</si>
  <si>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</si>
  <si>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</si>
  <si>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</si>
  <si>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</si>
  <si>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</si>
  <si>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</si>
  <si>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</si>
  <si>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</si>
  <si>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</si>
  <si>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</si>
  <si>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</si>
  <si>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</si>
  <si>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</si>
  <si>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</si>
  <si>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</si>
  <si>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</si>
  <si>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</si>
  <si>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</si>
  <si>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</si>
  <si>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</si>
  <si>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</si>
  <si>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</si>
  <si>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</si>
  <si>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</si>
  <si>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</si>
  <si>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</si>
  <si>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</si>
  <si>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</si>
  <si>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</si>
  <si>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</si>
  <si>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</si>
  <si>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</si>
  <si>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</si>
  <si>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</si>
  <si>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</si>
  <si>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</si>
  <si>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</si>
  <si>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</si>
  <si>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</si>
  <si>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</si>
  <si>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</si>
  <si>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</si>
  <si>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</si>
  <si>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</si>
  <si>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</si>
  <si>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</si>
  <si>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</si>
  <si>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</si>
  <si>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</si>
  <si>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</si>
  <si>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</si>
  <si>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</si>
  <si>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</si>
  <si>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</si>
  <si>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</si>
  <si>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</si>
  <si>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</si>
  <si>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</si>
  <si>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</si>
  <si>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</si>
  <si>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</si>
  <si>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</si>
  <si>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</si>
  <si>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</si>
  <si>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</si>
  <si>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</si>
  <si>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</si>
  <si>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</si>
  <si>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</si>
  <si>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</si>
  <si>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</si>
  <si>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</si>
  <si>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</si>
  <si>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</si>
  <si>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</si>
  <si>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</si>
  <si>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</si>
  <si>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</si>
  <si>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</si>
  <si>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</si>
  <si>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</si>
  <si>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</si>
  <si>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</si>
  <si>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</si>
  <si>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</si>
  <si>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</si>
  <si>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</si>
  <si>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</si>
  <si>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</si>
  <si>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</si>
  <si>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</si>
  <si>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</si>
  <si>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</si>
  <si>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</si>
  <si>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</si>
  <si>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</si>
  <si>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</si>
  <si>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</si>
  <si>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</si>
  <si>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</si>
  <si>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</si>
  <si>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</si>
  <si>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</si>
  <si>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</si>
  <si>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</si>
  <si>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</si>
  <si>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</si>
  <si>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</si>
  <si>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</si>
  <si>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</si>
  <si>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</si>
  <si>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</si>
  <si>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</si>
  <si>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</si>
  <si>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</si>
  <si>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</si>
  <si>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</si>
  <si>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</si>
  <si>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</si>
  <si>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</si>
  <si>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</si>
  <si>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</si>
  <si>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</si>
  <si>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</si>
  <si>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</si>
  <si>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</si>
  <si>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</si>
  <si>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</si>
  <si>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</si>
  <si>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</si>
  <si>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</si>
  <si>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</si>
  <si>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</si>
  <si>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</si>
  <si>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</si>
  <si>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</si>
  <si>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</si>
  <si>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</si>
  <si>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</si>
  <si>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</si>
  <si>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</si>
  <si>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</si>
  <si>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</si>
  <si>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</si>
  <si>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</si>
  <si>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</si>
  <si>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</si>
  <si>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</si>
  <si>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</si>
  <si>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</si>
  <si>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</si>
  <si>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</si>
  <si>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</si>
  <si>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</si>
  <si>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</si>
  <si>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</si>
  <si>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</si>
  <si>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</si>
  <si>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</si>
  <si>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</si>
  <si>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</si>
  <si>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</si>
  <si>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</si>
  <si>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</si>
  <si>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</si>
  <si>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</si>
  <si>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</si>
  <si>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</si>
  <si>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</si>
  <si>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</si>
  <si>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</si>
  <si>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</si>
  <si>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</si>
  <si>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</si>
  <si>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</si>
  <si>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</si>
  <si>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</si>
  <si>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</si>
  <si>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</si>
  <si>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</si>
  <si>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</si>
  <si>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</si>
  <si>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</si>
  <si>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</si>
  <si>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</si>
  <si>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</si>
  <si>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</si>
  <si>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</si>
  <si>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</si>
  <si>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</si>
  <si>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</si>
  <si>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</si>
  <si>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</si>
  <si>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</si>
  <si>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</si>
  <si>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</si>
  <si>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</si>
  <si>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</si>
  <si>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</si>
  <si>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</si>
  <si>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</si>
  <si>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</si>
  <si>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</si>
  <si>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</si>
  <si>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</si>
  <si>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</si>
  <si>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</si>
  <si>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</si>
  <si>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</si>
  <si>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</si>
  <si>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</si>
  <si>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</si>
  <si>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</si>
  <si>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</si>
  <si>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</si>
  <si>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</si>
  <si>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</si>
  <si>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</si>
  <si>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</si>
  <si>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</si>
  <si>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</si>
  <si>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</si>
  <si>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</si>
  <si>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</si>
  <si>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</si>
  <si>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</si>
  <si>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</si>
  <si>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</si>
  <si>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</si>
  <si>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</si>
  <si>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</si>
  <si>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</si>
  <si>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</si>
  <si>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</si>
  <si>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</si>
  <si>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</si>
  <si>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</si>
  <si>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</si>
  <si>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</si>
  <si>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</si>
  <si>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</si>
  <si>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</si>
  <si>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</si>
  <si>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</si>
  <si>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</si>
  <si>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</si>
  <si>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</si>
  <si>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</si>
  <si>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</si>
  <si>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</si>
  <si>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</si>
  <si>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</si>
  <si>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</si>
  <si>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</si>
  <si>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</si>
  <si>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</si>
  <si>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</si>
  <si>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</si>
  <si>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</si>
  <si>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</si>
  <si>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</si>
  <si>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</si>
  <si>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</si>
  <si>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</si>
  <si>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</si>
  <si>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</si>
  <si>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</si>
  <si>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</si>
  <si>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</si>
  <si>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</si>
  <si>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</si>
  <si>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</si>
  <si>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</si>
  <si>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</si>
  <si>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</si>
  <si>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</si>
  <si>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</si>
  <si>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</si>
  <si>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</si>
  <si>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</si>
  <si>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</si>
  <si>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</si>
  <si>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</si>
  <si>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</si>
  <si>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</si>
  <si>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</si>
  <si>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</si>
  <si>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</si>
  <si>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</si>
  <si>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</si>
  <si>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</si>
  <si>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</si>
  <si>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</si>
  <si>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</si>
  <si>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</si>
  <si>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</si>
  <si>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</si>
  <si>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</si>
  <si>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</si>
  <si>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</si>
  <si>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</si>
  <si>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</si>
  <si>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</si>
  <si>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</si>
  <si>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</si>
  <si>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</si>
  <si>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</si>
  <si>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</si>
  <si>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</si>
  <si>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</si>
  <si>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</si>
  <si>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</si>
  <si>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</si>
  <si>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</si>
  <si>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</si>
  <si>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</si>
  <si>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</si>
  <si>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</si>
  <si>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</si>
  <si>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</si>
  <si>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</si>
  <si>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</si>
  <si>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</si>
  <si>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</si>
  <si>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</si>
  <si>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</si>
  <si>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</si>
  <si>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</si>
  <si>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</si>
  <si>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</si>
  <si>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</si>
  <si>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</si>
  <si>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</si>
  <si>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</si>
  <si>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</si>
  <si>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</si>
  <si>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</si>
  <si>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</si>
  <si>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</si>
  <si>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</si>
  <si>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</si>
  <si>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</si>
  <si>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</si>
  <si>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</si>
  <si>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</si>
  <si>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</si>
  <si>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</si>
  <si>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</si>
  <si>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</si>
  <si>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</si>
  <si>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</si>
  <si>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</si>
  <si>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</si>
  <si>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</si>
  <si>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</si>
  <si>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</si>
  <si>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</si>
  <si>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</si>
  <si>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</si>
  <si>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</si>
  <si>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</si>
  <si>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</si>
  <si>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</si>
  <si>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</si>
  <si>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</si>
  <si>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</si>
  <si>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</si>
  <si>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</si>
  <si>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</si>
  <si>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</si>
  <si>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</si>
  <si>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</si>
  <si>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</si>
  <si>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</si>
  <si>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</si>
  <si>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</si>
  <si>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</si>
  <si>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</si>
  <si>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</si>
  <si>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</si>
  <si>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</si>
  <si>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</si>
  <si>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</si>
  <si>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</si>
  <si>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</si>
  <si>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</si>
  <si>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</si>
  <si>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</si>
  <si>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</si>
  <si>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</si>
  <si>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</si>
  <si>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</si>
  <si>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</si>
  <si>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</si>
  <si>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</si>
  <si>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</si>
  <si>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</si>
  <si>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</si>
  <si>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</si>
  <si>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</si>
  <si>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</si>
  <si>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</si>
  <si>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</si>
  <si>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</si>
  <si>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</si>
  <si>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</si>
  <si>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</si>
  <si>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</si>
  <si>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</si>
  <si>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</si>
  <si>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</si>
  <si>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</si>
  <si>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</si>
  <si>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</si>
  <si>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</si>
  <si>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</si>
  <si>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</si>
  <si>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</si>
  <si>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</si>
  <si>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</si>
  <si>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</si>
  <si>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</si>
  <si>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</si>
  <si>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</si>
  <si>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</si>
  <si>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</si>
  <si>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</si>
  <si>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</si>
  <si>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</si>
  <si>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</si>
  <si>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</si>
  <si>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</si>
  <si>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</si>
  <si>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</si>
  <si>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</si>
  <si>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</si>
  <si>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</si>
  <si>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</si>
  <si>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</si>
  <si>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</si>
  <si>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</si>
  <si>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</si>
  <si>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</si>
  <si>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</si>
  <si>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</si>
  <si>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</si>
  <si>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</si>
  <si>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</si>
  <si>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</si>
  <si>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</si>
  <si>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</si>
  <si>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</si>
  <si>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</si>
  <si>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</si>
  <si>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</si>
  <si>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</si>
  <si>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</si>
  <si>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</si>
  <si>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</si>
  <si>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</si>
  <si>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</si>
  <si>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</si>
  <si>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</si>
  <si>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</si>
  <si>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</si>
  <si>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</si>
  <si>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</si>
  <si>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</si>
  <si>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</si>
  <si>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</si>
  <si>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</si>
  <si>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</si>
  <si>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</si>
  <si>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</si>
  <si>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</si>
  <si>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</si>
  <si>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</si>
  <si>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</si>
  <si>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</si>
  <si>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</si>
  <si>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</si>
  <si>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</si>
  <si>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</si>
  <si>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</si>
  <si>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</si>
  <si>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</si>
  <si>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</si>
  <si>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</si>
  <si>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</si>
  <si>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</si>
  <si>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</si>
  <si>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</si>
  <si>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</si>
  <si>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</si>
  <si>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</si>
  <si>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</si>
  <si>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</si>
  <si>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</si>
  <si>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</si>
  <si>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</si>
  <si>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</si>
  <si>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</si>
  <si>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</si>
  <si>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</si>
  <si>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</si>
  <si>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</si>
  <si>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</si>
  <si>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</si>
  <si>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</si>
  <si>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</si>
  <si>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</si>
  <si>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</si>
  <si>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</si>
  <si>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</si>
  <si>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</si>
  <si>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</si>
  <si>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</si>
  <si>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</si>
  <si>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</si>
  <si>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</si>
  <si>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</si>
  <si>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</si>
  <si>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</si>
  <si>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</si>
  <si>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</si>
  <si>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</si>
  <si>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</si>
  <si>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</si>
  <si>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</si>
  <si>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</si>
  <si>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</si>
  <si>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</si>
  <si>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</si>
  <si>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</si>
  <si>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</si>
  <si>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</si>
  <si>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</si>
  <si>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</si>
  <si>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</si>
  <si>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</si>
  <si>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</si>
  <si>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</si>
  <si>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</si>
  <si>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</si>
  <si>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</si>
  <si>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</si>
  <si>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</si>
  <si>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</si>
  <si>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</si>
  <si>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</si>
  <si>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</si>
  <si>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</si>
  <si>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</si>
  <si>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</si>
  <si>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</si>
  <si>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</si>
  <si>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</si>
  <si>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</si>
  <si>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</si>
  <si>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</si>
  <si>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</si>
  <si>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</si>
  <si>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</si>
  <si>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</si>
  <si>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</si>
  <si>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</si>
  <si>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</si>
  <si>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</si>
  <si>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</si>
  <si>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</si>
  <si>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</si>
  <si>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</si>
  <si>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</si>
  <si>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</si>
  <si>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</si>
  <si>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</si>
  <si>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</si>
  <si>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</si>
  <si>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</si>
  <si>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</si>
  <si>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</si>
  <si>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</si>
  <si>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</si>
  <si>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</si>
  <si>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</si>
  <si>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</si>
  <si>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</si>
  <si>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</si>
  <si>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</si>
  <si>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</si>
  <si>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</si>
  <si>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</si>
  <si>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</si>
  <si>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</si>
  <si>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</si>
  <si>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</si>
  <si>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</si>
  <si>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</si>
  <si>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</si>
  <si>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</si>
  <si>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</si>
  <si>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</si>
  <si>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</si>
  <si>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</si>
  <si>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</si>
  <si>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</si>
  <si>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</si>
  <si>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</si>
  <si>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</si>
  <si>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</si>
  <si>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</si>
  <si>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</si>
  <si>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</si>
  <si>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</si>
  <si>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</si>
  <si>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</si>
  <si>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</si>
  <si>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</si>
  <si>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</si>
  <si>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</si>
  <si>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</si>
  <si>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</si>
  <si>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</si>
  <si>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</si>
  <si>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</si>
  <si>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</si>
  <si>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</si>
  <si>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</si>
  <si>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</si>
  <si>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</si>
  <si>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</si>
  <si>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</si>
  <si>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</si>
  <si>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</si>
  <si>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</si>
  <si>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</si>
  <si>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</si>
  <si>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</si>
  <si>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</si>
  <si>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</si>
  <si>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</si>
  <si>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</si>
  <si>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</si>
  <si>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</si>
  <si>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</si>
  <si>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</si>
  <si>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</si>
  <si>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</si>
  <si>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</si>
  <si>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</si>
  <si>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</si>
  <si>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</si>
  <si>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</si>
  <si>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</si>
  <si>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</si>
  <si>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</si>
  <si>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</si>
  <si>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</si>
  <si>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</si>
  <si>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</si>
  <si>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</si>
  <si>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</si>
  <si>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</si>
  <si>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</si>
  <si>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</si>
  <si>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</si>
  <si>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</si>
  <si>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</si>
  <si>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</si>
  <si>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</si>
  <si>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</si>
  <si>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</si>
  <si>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</si>
  <si>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</si>
  <si>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</si>
  <si>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</si>
  <si>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</si>
  <si>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</si>
  <si>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</si>
  <si>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</si>
  <si>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</si>
  <si>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</si>
  <si>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</si>
  <si>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</si>
  <si>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</si>
  <si>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</si>
  <si>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</si>
  <si>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</si>
  <si>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</si>
  <si>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</si>
  <si>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</si>
  <si>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</si>
  <si>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</si>
  <si>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</si>
  <si>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</si>
  <si>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</si>
  <si>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</si>
  <si>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</si>
  <si>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</si>
  <si>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</si>
  <si>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</si>
  <si>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</si>
  <si>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</si>
  <si>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</si>
  <si>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</si>
  <si>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</si>
  <si>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</si>
  <si>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</si>
  <si>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</si>
  <si>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</si>
  <si>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</si>
  <si>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</si>
  <si>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</si>
  <si>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</si>
  <si>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</si>
  <si>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</si>
  <si>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</si>
  <si>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</si>
  <si>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</si>
  <si>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</si>
  <si>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</si>
  <si>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</si>
  <si>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</si>
  <si>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</si>
  <si>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</si>
  <si>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</si>
  <si>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</si>
  <si>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</si>
  <si>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</si>
  <si>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</si>
  <si>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</si>
  <si>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</si>
  <si>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</si>
  <si>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</si>
  <si>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</si>
  <si>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</si>
  <si>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</si>
  <si>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</si>
  <si>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</si>
  <si>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</si>
  <si>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</si>
  <si>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</si>
  <si>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</si>
  <si>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</si>
  <si>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</si>
  <si>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</si>
  <si>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</si>
  <si>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</si>
  <si>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</si>
  <si>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</si>
  <si>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</si>
  <si>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</si>
  <si>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</si>
  <si>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</si>
  <si>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</si>
  <si>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</si>
  <si>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</si>
  <si>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</si>
  <si>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</si>
  <si>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</si>
  <si>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</si>
  <si>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</si>
  <si>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</si>
  <si>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</si>
  <si>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</si>
  <si>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</si>
  <si>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</si>
  <si>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</si>
  <si>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</si>
  <si>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</si>
  <si>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</si>
  <si>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</si>
  <si>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</si>
  <si>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</si>
  <si>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</si>
  <si>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</si>
  <si>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</si>
  <si>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</si>
  <si>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</si>
  <si>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</si>
  <si>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</si>
  <si>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</si>
  <si>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</si>
  <si>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</si>
  <si>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</si>
  <si>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</si>
  <si>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</si>
  <si>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</si>
  <si>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</si>
  <si>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</si>
  <si>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</si>
  <si>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</si>
  <si>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</si>
  <si>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</si>
  <si>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</si>
  <si>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</si>
  <si>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</si>
  <si>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</si>
  <si>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</si>
  <si>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</si>
  <si>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</si>
  <si>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</si>
  <si>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</si>
  <si>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</si>
  <si>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</si>
  <si>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</si>
  <si>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</si>
  <si>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</si>
  <si>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</si>
  <si>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</si>
  <si>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</si>
  <si>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</si>
  <si>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</si>
  <si>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</si>
  <si>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</si>
  <si>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</si>
  <si>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</si>
  <si>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</si>
  <si>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</si>
  <si>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</si>
  <si>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</si>
  <si>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</si>
  <si>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</si>
  <si>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</si>
  <si>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</si>
  <si>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</si>
  <si>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</si>
  <si>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</si>
  <si>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</si>
  <si>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</si>
  <si>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</si>
  <si>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</si>
  <si>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</si>
  <si>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</si>
  <si>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</si>
  <si>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</si>
  <si>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</si>
  <si>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</si>
  <si>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</si>
  <si>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</si>
  <si>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</si>
  <si>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</si>
  <si>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</si>
  <si>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</si>
  <si>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</si>
  <si>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</si>
  <si>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</si>
  <si>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</si>
  <si>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</si>
  <si>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</si>
  <si>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</si>
  <si>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</si>
  <si>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</si>
  <si>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</si>
  <si>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</si>
  <si>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</si>
  <si>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</si>
  <si>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</si>
  <si>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</si>
  <si>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</si>
  <si>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</si>
  <si>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</si>
  <si>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</si>
  <si>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</si>
  <si>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</si>
  <si>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</si>
  <si>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</si>
  <si>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</si>
  <si>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</si>
  <si>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</si>
  <si>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</si>
  <si>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</si>
  <si>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</si>
  <si>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</si>
  <si>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</si>
  <si>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</si>
  <si>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</si>
  <si>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</si>
  <si>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</si>
  <si>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</si>
  <si>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</si>
  <si>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</si>
  <si>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</si>
  <si>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</si>
  <si>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</si>
  <si>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</si>
  <si>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</si>
  <si>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</si>
  <si>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</si>
  <si>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</si>
  <si>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</si>
  <si>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</si>
  <si>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</si>
  <si>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</si>
  <si>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</si>
  <si>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</si>
  <si>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</si>
  <si>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</si>
  <si>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</si>
  <si>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</si>
  <si>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</si>
  <si>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</si>
  <si>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</si>
  <si>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</si>
  <si>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</si>
  <si>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</si>
  <si>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</si>
  <si>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</si>
  <si>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</si>
  <si>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</si>
  <si>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</si>
  <si>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</si>
  <si>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</si>
  <si>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</si>
  <si>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</si>
  <si>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</si>
  <si>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</si>
  <si>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</si>
  <si>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</si>
  <si>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</si>
  <si>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</si>
  <si>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</si>
  <si>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</si>
  <si>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</si>
  <si>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</si>
  <si>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</si>
  <si>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</si>
  <si>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</si>
  <si>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</si>
  <si>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</si>
  <si>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</si>
  <si>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</si>
  <si>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</si>
  <si>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</si>
  <si>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</si>
  <si>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</si>
  <si>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</si>
  <si>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</si>
  <si>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</si>
  <si>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</si>
  <si>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</si>
  <si>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</si>
  <si>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</si>
  <si>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</si>
  <si>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</si>
  <si>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</si>
  <si>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</si>
  <si>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</si>
  <si>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</si>
  <si>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</si>
  <si>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</si>
  <si>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</si>
  <si>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</si>
  <si>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</si>
  <si>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</si>
  <si>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</si>
  <si>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</si>
  <si>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</si>
  <si>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</si>
  <si>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</si>
  <si>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</si>
  <si>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</si>
  <si>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</si>
  <si>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</si>
  <si>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</si>
  <si>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</si>
  <si>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</si>
  <si>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</si>
  <si>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</si>
  <si>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</si>
  <si>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</si>
  <si>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</si>
  <si>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</si>
  <si>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</si>
  <si>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</si>
  <si>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</si>
  <si>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</si>
  <si>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</si>
  <si>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</si>
  <si>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</si>
  <si>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</si>
  <si>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</si>
  <si>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</si>
  <si>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</si>
  <si>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</si>
  <si>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</si>
  <si>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</si>
  <si>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</si>
  <si>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</si>
  <si>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</si>
  <si>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</si>
  <si>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</si>
  <si>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</si>
  <si>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</si>
  <si>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</si>
  <si>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</si>
  <si>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</si>
  <si>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</si>
  <si>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</si>
  <si>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</si>
  <si>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</si>
  <si>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</si>
  <si>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</si>
  <si>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</si>
  <si>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</si>
  <si>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</si>
  <si>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</si>
  <si>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</si>
  <si>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</si>
  <si>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</si>
  <si>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</si>
  <si>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</si>
  <si>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</si>
  <si>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</si>
  <si>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</si>
  <si>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</si>
  <si>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</si>
  <si>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</si>
  <si>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</si>
  <si>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</si>
  <si>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</si>
  <si>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</si>
  <si>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</si>
  <si>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</si>
  <si>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</si>
  <si>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</si>
  <si>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</si>
  <si>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</si>
  <si>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</si>
  <si>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</si>
  <si>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</si>
  <si>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</si>
  <si>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</si>
  <si>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</si>
  <si>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</si>
  <si>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</si>
  <si>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</si>
  <si>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</si>
  <si>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</si>
  <si>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</si>
  <si>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</si>
  <si>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</si>
  <si>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</si>
  <si>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</si>
  <si>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</si>
  <si>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</si>
  <si>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</si>
  <si>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</si>
  <si>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</si>
  <si>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</si>
  <si>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</si>
  <si>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</si>
  <si>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</si>
  <si>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</si>
  <si>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</si>
  <si>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</si>
  <si>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</si>
  <si>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</si>
  <si>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</si>
  <si>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</si>
  <si>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</si>
  <si>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</si>
  <si>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</si>
  <si>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</si>
  <si>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</si>
  <si>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</si>
  <si>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</si>
  <si>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</si>
  <si>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</si>
  <si>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</si>
  <si>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</si>
  <si>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</si>
  <si>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</si>
  <si>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</si>
  <si>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</si>
  <si>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</si>
  <si>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</si>
  <si>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</si>
  <si>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</si>
  <si>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</si>
  <si>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</si>
  <si>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</si>
  <si>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</si>
  <si>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</si>
  <si>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</si>
  <si>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</si>
  <si>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</si>
  <si>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</si>
  <si>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</si>
  <si>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</si>
  <si>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</si>
  <si>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</si>
  <si>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</si>
  <si>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</si>
  <si>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</si>
  <si>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</si>
  <si>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</si>
  <si>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</si>
  <si>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</si>
  <si>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</si>
  <si>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</si>
  <si>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</si>
  <si>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</si>
  <si>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</si>
  <si>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</si>
  <si>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</si>
  <si>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</si>
  <si>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</si>
  <si>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</si>
  <si>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</si>
  <si>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</si>
  <si>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</si>
  <si>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</si>
  <si>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</si>
  <si>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</si>
  <si>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</si>
  <si>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</si>
  <si>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</si>
  <si>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</si>
  <si>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</si>
  <si>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</si>
  <si>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</si>
  <si>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</si>
  <si>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</si>
  <si>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</si>
  <si>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</si>
  <si>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</si>
  <si>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</si>
  <si>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</si>
  <si>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</si>
  <si>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</si>
  <si>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</si>
  <si>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</si>
  <si>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</si>
  <si>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</si>
  <si>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</si>
  <si>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</si>
  <si>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</si>
  <si>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</si>
  <si>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</si>
  <si>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</si>
  <si>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</si>
  <si>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</si>
  <si>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</si>
  <si>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</si>
  <si>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</si>
  <si>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</si>
  <si>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</si>
  <si>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</si>
  <si>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</si>
  <si>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</si>
  <si>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</si>
  <si>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</si>
  <si>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</si>
  <si>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</si>
  <si>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</si>
  <si>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</si>
  <si>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</si>
  <si>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</si>
  <si>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</si>
  <si>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</si>
  <si>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</si>
  <si>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</si>
  <si>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</si>
  <si>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</si>
  <si>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</si>
  <si>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</si>
  <si>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</si>
  <si>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</si>
  <si>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</si>
  <si>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</si>
  <si>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</si>
  <si>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</si>
  <si>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</si>
  <si>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</si>
  <si>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</si>
  <si>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</si>
  <si>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</si>
  <si>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</si>
  <si>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</si>
  <si>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</si>
  <si>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</si>
  <si>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</si>
  <si>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</si>
  <si>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</si>
  <si>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</si>
  <si>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</si>
  <si>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</si>
  <si>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</si>
  <si>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</si>
  <si>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</si>
  <si>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</si>
  <si>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</si>
  <si>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</si>
  <si>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</si>
  <si>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</si>
  <si>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</si>
  <si>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</si>
  <si>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</si>
  <si>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</si>
  <si>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</si>
  <si>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</si>
  <si>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</si>
  <si>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</si>
  <si>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</si>
  <si>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</si>
  <si>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</si>
  <si>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</si>
  <si>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</si>
  <si>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</si>
  <si>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</si>
  <si>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</si>
  <si>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</si>
  <si>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</si>
  <si>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</si>
  <si>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</si>
  <si>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</si>
  <si>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</si>
  <si>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</si>
  <si>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</si>
  <si>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</si>
  <si>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</si>
  <si>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</si>
  <si>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</si>
  <si>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</si>
  <si>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</si>
  <si>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</si>
  <si>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</si>
  <si>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</si>
  <si>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</si>
  <si>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</si>
  <si>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</si>
  <si>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</si>
  <si>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</si>
  <si>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</si>
  <si>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</si>
  <si>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</si>
  <si>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</si>
  <si>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</si>
  <si>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</si>
  <si>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</si>
  <si>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</si>
  <si>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</si>
  <si>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</si>
  <si>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</si>
  <si>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</si>
  <si>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</si>
  <si>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</si>
  <si>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</si>
  <si>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</si>
  <si>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</si>
  <si>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</si>
  <si>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</si>
  <si>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</si>
  <si>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</si>
  <si>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</si>
  <si>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</si>
  <si>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</si>
  <si>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</si>
  <si>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</si>
  <si>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</si>
  <si>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</si>
  <si>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</si>
  <si>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</si>
  <si>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</si>
  <si>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</si>
  <si>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</si>
  <si>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</si>
  <si>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</si>
  <si>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</si>
  <si>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</si>
  <si>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</si>
  <si>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</si>
  <si>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</si>
  <si>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</si>
  <si>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</si>
  <si>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</si>
  <si>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</si>
  <si>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</si>
  <si>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</si>
  <si>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</si>
  <si>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</si>
  <si>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</si>
  <si>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</si>
  <si>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</si>
  <si>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</si>
  <si>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</si>
  <si>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</si>
  <si>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</si>
  <si>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</si>
  <si>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</si>
  <si>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</si>
  <si>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</si>
  <si>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</si>
  <si>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</si>
  <si>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</si>
  <si>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</si>
  <si>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</si>
  <si>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</si>
  <si>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</si>
  <si>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</si>
  <si>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</si>
  <si>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</si>
  <si>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</si>
  <si>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</si>
  <si>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</si>
  <si>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</si>
  <si>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</si>
  <si>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</si>
  <si>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</si>
  <si>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</si>
  <si>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</si>
  <si>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</si>
  <si>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</si>
  <si>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</si>
  <si>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</si>
  <si>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</si>
  <si>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</si>
  <si>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</si>
  <si>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</si>
  <si>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</si>
  <si>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</si>
  <si>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</si>
  <si>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</si>
  <si>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</si>
  <si>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</si>
  <si>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</si>
  <si>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</si>
  <si>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</si>
  <si>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</si>
  <si>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</si>
  <si>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</si>
  <si>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</si>
  <si>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</si>
  <si>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</si>
  <si>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</si>
  <si>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</si>
  <si>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</si>
  <si>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</si>
  <si>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</si>
  <si>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</si>
  <si>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</si>
  <si>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</si>
  <si>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</si>
  <si>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</si>
  <si>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</si>
  <si>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</si>
  <si>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</si>
  <si>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</si>
  <si>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</si>
  <si>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</si>
  <si>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</si>
  <si>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</si>
  <si>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</si>
  <si>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</si>
  <si>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</si>
  <si>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</si>
  <si>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</si>
  <si>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</si>
  <si>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</si>
  <si>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</si>
  <si>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</si>
  <si>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</si>
  <si>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</si>
  <si>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</si>
  <si>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</si>
  <si>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</si>
  <si>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</si>
  <si>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</si>
  <si>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</si>
  <si>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</si>
  <si>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</si>
  <si>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</si>
  <si>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</si>
  <si>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</si>
  <si>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</si>
  <si>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</si>
  <si>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</si>
  <si>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</si>
  <si>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</si>
  <si>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</si>
  <si>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</si>
  <si>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</si>
  <si>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</si>
  <si>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</si>
  <si>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</si>
  <si>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</si>
  <si>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</si>
  <si>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</si>
  <si>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</si>
  <si>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</si>
  <si>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</si>
  <si>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</si>
  <si>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</si>
  <si>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</si>
  <si>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</si>
  <si>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</si>
  <si>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</si>
  <si>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</si>
  <si>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</si>
  <si>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</si>
  <si>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</si>
  <si>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</si>
  <si>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</si>
  <si>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</si>
  <si>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</si>
  <si>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</si>
  <si>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</si>
  <si>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</si>
  <si>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</si>
  <si>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</si>
  <si>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</si>
  <si>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</si>
  <si>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</si>
  <si>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</si>
  <si>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</si>
  <si>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</si>
  <si>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</si>
  <si>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</si>
  <si>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</si>
  <si>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</si>
  <si>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</si>
  <si>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</si>
  <si>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</si>
  <si>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</si>
  <si>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</si>
  <si>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</si>
  <si>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</si>
  <si>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</si>
  <si>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</si>
  <si>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</si>
  <si>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</si>
  <si>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</si>
  <si>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</si>
  <si>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</si>
  <si>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</si>
  <si>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</si>
  <si>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</si>
  <si>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</si>
  <si>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</si>
  <si>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</si>
  <si>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</si>
  <si>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</si>
  <si>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</si>
  <si>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</si>
  <si>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</si>
  <si>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</si>
  <si>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</si>
  <si>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</si>
  <si>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</si>
  <si>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</si>
  <si>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</si>
  <si>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</si>
  <si>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</si>
  <si>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</si>
  <si>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</si>
  <si>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</si>
  <si>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</si>
  <si>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</si>
  <si>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</si>
  <si>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</si>
  <si>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</si>
  <si>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</si>
  <si>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</si>
  <si>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</si>
  <si>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</si>
  <si>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</si>
  <si>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</si>
  <si>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</si>
  <si>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</si>
  <si>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</si>
  <si>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</si>
  <si>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</si>
  <si>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</si>
  <si>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</si>
  <si>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</si>
  <si>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</si>
  <si>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</si>
  <si>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</si>
  <si>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</si>
  <si>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</si>
  <si>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</si>
  <si>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</si>
  <si>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</si>
  <si>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</si>
  <si>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</si>
  <si>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</si>
  <si>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</si>
  <si>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</si>
  <si>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</si>
  <si>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</si>
  <si>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</si>
  <si>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</si>
  <si>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</si>
  <si>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</si>
  <si>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</si>
  <si>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</si>
  <si>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</si>
  <si>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</si>
  <si>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</si>
  <si>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</si>
  <si>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</si>
  <si>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</si>
  <si>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</si>
  <si>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</si>
  <si>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</si>
  <si>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</si>
  <si>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</si>
  <si>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</si>
  <si>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</si>
  <si>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</si>
  <si>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</si>
  <si>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</si>
  <si>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</si>
  <si>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</si>
  <si>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</si>
  <si>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</si>
  <si>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</si>
  <si>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</si>
  <si>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</si>
  <si>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</si>
  <si>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</si>
  <si>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</si>
  <si>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</si>
  <si>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</si>
  <si>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</si>
  <si>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</si>
  <si>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</si>
  <si>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</si>
  <si>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</si>
  <si>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</si>
  <si>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</si>
  <si>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</si>
  <si>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</si>
  <si>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</si>
  <si>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</si>
  <si>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</si>
  <si>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</si>
  <si>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</si>
  <si>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</si>
  <si>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</si>
  <si>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</si>
  <si>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</si>
  <si>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</si>
  <si>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</si>
  <si>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</si>
  <si>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</si>
  <si>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</si>
  <si>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</si>
  <si>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</si>
  <si>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</si>
  <si>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</si>
  <si>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</si>
  <si>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</si>
  <si>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</si>
  <si>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</si>
  <si>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</si>
  <si>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</si>
  <si>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</si>
  <si>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</si>
  <si>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</si>
  <si>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</si>
  <si>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</si>
  <si>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</si>
  <si>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</si>
  <si>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</si>
  <si>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</si>
  <si>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</si>
  <si>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</si>
  <si>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</si>
  <si>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</si>
  <si>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</si>
  <si>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</si>
  <si>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</si>
  <si>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</si>
  <si>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</si>
  <si>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</si>
  <si>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</si>
  <si>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</si>
  <si>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</si>
  <si>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</si>
  <si>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</si>
  <si>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</si>
  <si>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</si>
  <si>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</si>
  <si>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</si>
  <si>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</si>
  <si>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</si>
  <si>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</si>
  <si>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</si>
  <si>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</si>
  <si>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</si>
  <si>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</si>
  <si>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</si>
  <si>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</si>
  <si>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</si>
  <si>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</si>
  <si>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</si>
  <si>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</si>
  <si>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</si>
  <si>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</si>
  <si>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</si>
  <si>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</si>
  <si>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</si>
  <si>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</si>
  <si>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</si>
  <si>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</si>
  <si>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</si>
  <si>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</si>
  <si>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</si>
  <si>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</si>
  <si>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</si>
  <si>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</si>
  <si>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</si>
  <si>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</si>
  <si>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</si>
  <si>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</si>
  <si>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</si>
  <si>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</si>
  <si>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</si>
  <si>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</si>
  <si>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</si>
  <si>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</si>
  <si>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</si>
  <si>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</si>
  <si>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</si>
  <si>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</si>
  <si>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</si>
  <si>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</si>
  <si>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</si>
  <si>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</si>
  <si>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</si>
  <si>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</si>
  <si>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</si>
  <si>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</si>
  <si>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</si>
  <si>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</si>
  <si>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</si>
  <si>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</si>
  <si>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</si>
  <si>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</si>
  <si>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</si>
  <si>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</si>
  <si>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</si>
  <si>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</si>
  <si>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</si>
  <si>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</si>
  <si>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</si>
  <si>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</si>
  <si>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</si>
  <si>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</si>
  <si>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</si>
  <si>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</si>
  <si>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</si>
  <si>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</si>
  <si>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</si>
  <si>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</si>
  <si>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</si>
  <si>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</si>
  <si>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</si>
  <si>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</si>
  <si>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</si>
  <si>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</si>
  <si>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</si>
  <si>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</si>
  <si>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</si>
  <si>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</si>
  <si>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</si>
  <si>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</si>
  <si>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</si>
  <si>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</si>
  <si>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</si>
  <si>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</si>
  <si>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</si>
  <si>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</si>
  <si>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</si>
  <si>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</si>
  <si>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</si>
  <si>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</si>
  <si>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</si>
  <si>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</si>
  <si>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</si>
  <si>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</si>
  <si>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</si>
  <si>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</si>
  <si>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</si>
  <si>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</si>
  <si>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</si>
  <si>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</si>
  <si>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</si>
  <si>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</si>
  <si>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</si>
  <si>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</si>
  <si>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</si>
  <si>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</si>
  <si>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</si>
  <si>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</si>
  <si>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</si>
  <si>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</si>
  <si>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</si>
  <si>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</si>
  <si>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</si>
  <si>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</si>
  <si>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</si>
  <si>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</si>
  <si>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</si>
  <si>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</si>
  <si>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</si>
  <si>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</si>
  <si>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</si>
  <si>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</si>
  <si>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</si>
  <si>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</si>
  <si>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</si>
  <si>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</si>
  <si>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</si>
  <si>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</si>
  <si>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</si>
  <si>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</si>
  <si>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</si>
  <si>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</si>
  <si>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</si>
  <si>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</si>
  <si>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</si>
  <si>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</si>
  <si>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</si>
  <si>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</si>
  <si>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</si>
  <si>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</si>
  <si>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</si>
  <si>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</si>
  <si>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</si>
  <si>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</si>
  <si>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</si>
  <si>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</si>
  <si>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</si>
  <si>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</si>
  <si>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</si>
  <si>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</si>
  <si>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</si>
  <si>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</si>
  <si>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</si>
  <si>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</si>
  <si>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</si>
  <si>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</si>
  <si>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</si>
  <si>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</si>
  <si>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</si>
  <si>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</si>
  <si>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</si>
  <si>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</si>
  <si>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</si>
  <si>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</si>
  <si>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</si>
  <si>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</si>
  <si>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</si>
  <si>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</si>
  <si>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</si>
  <si>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</si>
  <si>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</si>
  <si>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</si>
  <si>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</si>
  <si>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</si>
  <si>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</si>
  <si>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</si>
  <si>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</si>
  <si>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</si>
  <si>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</si>
  <si>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</si>
  <si>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</si>
  <si>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</si>
  <si>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</si>
  <si>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</si>
  <si>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</si>
  <si>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</si>
  <si>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</si>
  <si>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</si>
  <si>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</si>
  <si>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</si>
  <si>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</si>
  <si>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</si>
  <si>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</si>
  <si>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</si>
  <si>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</si>
  <si>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</si>
  <si>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</si>
  <si>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</si>
  <si>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</si>
  <si>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</si>
  <si>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</si>
  <si>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</si>
  <si>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</si>
  <si>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</si>
  <si>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</si>
  <si>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</si>
  <si>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</si>
  <si>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</si>
  <si>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</si>
  <si>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</si>
  <si>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</si>
  <si>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</si>
  <si>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</si>
  <si>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</si>
  <si>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</si>
  <si>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</si>
  <si>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</si>
  <si>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</si>
  <si>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</si>
  <si>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</si>
  <si>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</si>
  <si>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</si>
  <si>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</si>
  <si>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</si>
  <si>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</si>
  <si>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</si>
  <si>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</si>
  <si>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</si>
  <si>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</si>
  <si>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</si>
  <si>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</si>
  <si>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</si>
  <si>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</si>
  <si>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</si>
  <si>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</si>
  <si>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</si>
  <si>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</si>
  <si>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</si>
  <si>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</si>
  <si>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</si>
  <si>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</si>
  <si>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</si>
  <si>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</si>
  <si>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</si>
  <si>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</si>
  <si>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</si>
  <si>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</si>
  <si>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</si>
  <si>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</si>
  <si>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</si>
  <si>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</si>
  <si>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</si>
  <si>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</si>
  <si>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</si>
  <si>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</si>
  <si>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</si>
  <si>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</si>
  <si>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</si>
  <si>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</si>
  <si>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</si>
  <si>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</si>
  <si>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</si>
  <si>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</si>
  <si>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</si>
  <si>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</si>
  <si>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</si>
  <si>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</si>
  <si>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</si>
  <si>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</si>
  <si>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</si>
  <si>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</si>
  <si>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</si>
  <si>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</si>
  <si>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</si>
  <si>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</si>
  <si>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</si>
  <si>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</si>
  <si>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</si>
  <si>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</si>
  <si>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</si>
  <si>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</si>
  <si>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</si>
  <si>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</si>
  <si>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</si>
  <si>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</si>
  <si>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</si>
  <si>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</si>
  <si>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</si>
  <si>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</si>
  <si>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</si>
  <si>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</si>
  <si>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</si>
  <si>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</si>
  <si>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</si>
  <si>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</si>
  <si>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</si>
  <si>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</si>
  <si>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</si>
  <si>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</si>
  <si>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</si>
  <si>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</si>
  <si>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</si>
  <si>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</si>
  <si>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</si>
  <si>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</si>
  <si>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</si>
  <si>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</si>
  <si>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</si>
  <si>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</si>
  <si>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</si>
  <si>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</si>
  <si>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</si>
  <si>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</si>
  <si>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</si>
  <si>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</si>
  <si>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</si>
  <si>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</si>
  <si>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</si>
  <si>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</si>
  <si>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</si>
  <si>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</si>
  <si>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</si>
  <si>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</si>
  <si>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</si>
  <si>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</si>
  <si>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</si>
  <si>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</si>
  <si>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</si>
  <si>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</si>
  <si>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</si>
  <si>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</si>
  <si>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</si>
  <si>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</si>
  <si>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</si>
  <si>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</si>
  <si>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</si>
  <si>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</si>
  <si>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</si>
  <si>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</si>
  <si>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</si>
  <si>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</si>
  <si>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</si>
  <si>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</si>
  <si>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</si>
  <si>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</si>
  <si>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</si>
  <si>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</si>
  <si>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</si>
  <si>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</si>
  <si>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</si>
  <si>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</si>
  <si>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</si>
  <si>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</si>
  <si>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</si>
  <si>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</si>
  <si>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</si>
  <si>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</si>
  <si>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</si>
  <si>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</si>
  <si>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</si>
  <si>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</si>
  <si>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</si>
  <si>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</si>
  <si>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</si>
  <si>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</si>
  <si>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</si>
  <si>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</si>
  <si>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</si>
  <si>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</si>
  <si>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</si>
  <si>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</si>
  <si>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</si>
  <si>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</si>
  <si>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</si>
  <si>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</si>
  <si>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</si>
  <si>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</si>
  <si>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</si>
  <si>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</si>
  <si>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</si>
  <si>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</si>
  <si>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</si>
  <si>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</si>
  <si>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</si>
  <si>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</si>
  <si>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</si>
  <si>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</si>
  <si>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</si>
  <si>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</si>
  <si>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</si>
  <si>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</si>
  <si>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</si>
  <si>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</si>
  <si>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</si>
  <si>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</si>
  <si>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</si>
  <si>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</si>
  <si>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</si>
  <si>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</si>
  <si>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</si>
  <si>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</si>
  <si>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</si>
  <si>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</si>
  <si>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</si>
  <si>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</si>
  <si>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</si>
  <si>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</si>
  <si>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</si>
  <si>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</si>
  <si>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</si>
  <si>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</si>
  <si>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</si>
  <si>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</si>
  <si>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</si>
  <si>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</si>
  <si>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</si>
  <si>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</si>
  <si>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</si>
  <si>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</si>
  <si>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</si>
  <si>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</si>
  <si>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</si>
  <si>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</si>
  <si>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</si>
  <si>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</si>
  <si>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</si>
  <si>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</si>
  <si>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</si>
  <si>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</si>
  <si>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</si>
  <si>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</si>
  <si>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</si>
  <si>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</si>
  <si>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</si>
  <si>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</si>
  <si>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</si>
  <si>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</si>
  <si>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</si>
  <si>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</si>
  <si>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</si>
  <si>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</si>
  <si>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</si>
  <si>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</si>
  <si>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</si>
  <si>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</si>
  <si>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</si>
  <si>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</si>
  <si>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</si>
  <si>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</si>
  <si>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</si>
  <si>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</si>
  <si>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</si>
  <si>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</si>
  <si>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</si>
  <si>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</si>
  <si>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</si>
  <si>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</si>
  <si>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</si>
  <si>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</si>
  <si>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</si>
  <si>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</si>
  <si>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</si>
  <si>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</si>
  <si>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</si>
  <si>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</si>
  <si>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</si>
  <si>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</si>
  <si>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</si>
  <si>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</si>
  <si>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</si>
  <si>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</si>
  <si>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</si>
  <si>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</si>
  <si>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</si>
  <si>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</si>
  <si>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</si>
  <si>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</si>
  <si>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</si>
  <si>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</si>
  <si>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</si>
  <si>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</si>
  <si>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</si>
  <si>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</si>
  <si>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</si>
  <si>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</si>
  <si>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</si>
  <si>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</si>
  <si>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</si>
  <si>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</si>
  <si>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</si>
  <si>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</si>
  <si>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</si>
  <si>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</si>
  <si>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</si>
  <si>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</si>
  <si>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</si>
  <si>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</si>
  <si>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</si>
  <si>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</si>
  <si>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</si>
  <si>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</si>
  <si>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</si>
  <si>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</si>
  <si>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</si>
  <si>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</si>
  <si>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</si>
  <si>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</si>
  <si>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</si>
  <si>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</si>
  <si>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</si>
  <si>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</si>
  <si>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</si>
  <si>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</si>
  <si>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</si>
  <si>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</si>
  <si>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</si>
  <si>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</si>
  <si>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</si>
  <si>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</si>
  <si>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</si>
  <si>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</si>
  <si>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</si>
  <si>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</si>
  <si>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</si>
  <si>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</si>
  <si>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</si>
  <si>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</si>
  <si>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</si>
  <si>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</si>
  <si>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</si>
  <si>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</si>
  <si>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</si>
  <si>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</si>
  <si>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</si>
  <si>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</si>
  <si>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</si>
  <si>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</si>
  <si>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</si>
  <si>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</si>
  <si>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</si>
  <si>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</si>
  <si>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</si>
  <si>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</si>
  <si>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</si>
  <si>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</si>
  <si>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</si>
  <si>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</si>
  <si>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</si>
  <si>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</si>
  <si>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</si>
  <si>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</si>
  <si>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</si>
  <si>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</si>
  <si>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</si>
  <si>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</si>
  <si>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</si>
  <si>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</si>
  <si>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</si>
  <si>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</si>
  <si>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</si>
  <si>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</si>
  <si>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</si>
  <si>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</si>
  <si>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</si>
  <si>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</si>
  <si>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</si>
  <si>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</si>
  <si>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</si>
  <si>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</si>
  <si>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</si>
  <si>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</si>
  <si>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</si>
  <si>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</si>
  <si>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</si>
  <si>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</si>
  <si>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</si>
  <si>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</si>
  <si>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</si>
  <si>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</si>
  <si>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</si>
  <si>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</si>
  <si>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</si>
  <si>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</si>
  <si>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</si>
  <si>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</si>
  <si>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</si>
  <si>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</si>
  <si>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</si>
  <si>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</si>
  <si>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</si>
  <si>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</si>
  <si>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</si>
  <si>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</si>
  <si>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</si>
  <si>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</si>
  <si>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</si>
  <si>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</si>
  <si>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</si>
  <si>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</si>
  <si>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</si>
  <si>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</si>
  <si>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</si>
  <si>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</si>
  <si>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</si>
  <si>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</si>
  <si>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</si>
  <si>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</si>
  <si>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</si>
  <si>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</si>
  <si>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</si>
  <si>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</si>
  <si>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</si>
  <si>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</si>
  <si>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</si>
  <si>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</si>
  <si>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</si>
  <si>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</si>
  <si>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</si>
  <si>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</si>
  <si>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</si>
  <si>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</si>
  <si>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</si>
  <si>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</si>
  <si>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</si>
  <si>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</si>
  <si>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</si>
  <si>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</si>
  <si>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</si>
  <si>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</si>
  <si>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</si>
  <si>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</si>
  <si>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</si>
  <si>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</si>
  <si>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</si>
  <si>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</si>
  <si>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</si>
  <si>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</si>
  <si>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</si>
  <si>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</si>
  <si>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</si>
  <si>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</si>
  <si>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</si>
  <si>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</si>
  <si>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</si>
  <si>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</si>
  <si>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</si>
  <si>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</si>
  <si>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</si>
  <si>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</si>
  <si>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</si>
  <si>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</si>
  <si>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</si>
  <si>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</si>
  <si>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</si>
  <si>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</si>
  <si>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</si>
  <si>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</si>
  <si>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</si>
  <si>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</si>
  <si>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</si>
  <si>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</si>
  <si>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</si>
  <si>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</si>
  <si>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</si>
  <si>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</si>
  <si>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</si>
  <si>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</si>
  <si>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</si>
  <si>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</si>
  <si>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</si>
  <si>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</si>
  <si>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</si>
  <si>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</si>
  <si>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</si>
  <si>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</si>
  <si>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</si>
  <si>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</si>
  <si>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</si>
  <si>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</si>
  <si>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</si>
  <si>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</si>
  <si>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</si>
  <si>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</si>
  <si>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</si>
  <si>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</si>
  <si>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</si>
  <si>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</si>
  <si>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</si>
  <si>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</si>
  <si>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</si>
  <si>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</si>
  <si>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</si>
  <si>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</si>
  <si>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</si>
  <si>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</si>
  <si>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</si>
  <si>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</si>
  <si>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</si>
  <si>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</si>
  <si>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</si>
  <si>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</si>
  <si>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</si>
  <si>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</si>
  <si>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</si>
  <si>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</si>
  <si>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</si>
  <si>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</si>
  <si>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</si>
  <si>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</si>
  <si>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</si>
  <si>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</si>
  <si>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</si>
  <si>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</si>
  <si>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</si>
  <si>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</si>
  <si>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</si>
  <si>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</si>
  <si>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</si>
  <si>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</si>
  <si>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</si>
  <si>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</si>
  <si>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</si>
  <si>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</si>
  <si>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</si>
  <si>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</si>
  <si>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</si>
  <si>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</si>
  <si>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</si>
  <si>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</si>
  <si>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</si>
  <si>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</si>
  <si>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</si>
  <si>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</si>
  <si>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</si>
  <si>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</si>
  <si>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</si>
  <si>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</si>
  <si>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</si>
  <si>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</si>
  <si>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</si>
  <si>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</si>
  <si>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</si>
  <si>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</si>
  <si>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</si>
  <si>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</si>
  <si>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</si>
  <si>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</si>
  <si>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</si>
  <si>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</si>
  <si>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</si>
  <si>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</si>
  <si>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</si>
  <si>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</si>
  <si>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</si>
  <si>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</si>
  <si>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</si>
  <si>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</si>
  <si>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</si>
  <si>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</si>
  <si>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</si>
  <si>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</si>
  <si>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</si>
  <si>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</si>
  <si>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</si>
  <si>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</si>
  <si>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</si>
  <si>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</si>
  <si>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</si>
  <si>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</si>
  <si>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</si>
  <si>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</si>
  <si>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</si>
  <si>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</si>
  <si>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</si>
  <si>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</si>
  <si>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</si>
  <si>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</si>
  <si>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</si>
  <si>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</si>
  <si>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</si>
  <si>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</si>
  <si>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</si>
  <si>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</si>
  <si>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</si>
  <si>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</si>
  <si>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</si>
  <si>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</si>
  <si>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</si>
  <si>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</si>
  <si>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</si>
  <si>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</si>
  <si>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</si>
  <si>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</si>
  <si>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</si>
  <si>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</si>
  <si>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</si>
  <si>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</si>
  <si>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</si>
  <si>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</si>
  <si>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</si>
  <si>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</si>
  <si>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</si>
  <si>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</si>
  <si>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</si>
  <si>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</si>
  <si>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</si>
  <si>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</si>
  <si>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</si>
  <si>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</si>
  <si>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</si>
  <si>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</si>
  <si>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</si>
  <si>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</si>
  <si>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</si>
  <si>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</si>
  <si>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</si>
  <si>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</si>
  <si>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</si>
  <si>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</si>
  <si>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</si>
  <si>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</si>
  <si>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</si>
  <si>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</si>
  <si>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</si>
  <si>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</si>
  <si>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</si>
  <si>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</si>
  <si>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</si>
  <si>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</si>
  <si>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</si>
  <si>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</si>
  <si>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</si>
  <si>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</si>
  <si>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</si>
  <si>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</si>
  <si>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</si>
  <si>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</si>
  <si>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</si>
  <si>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</si>
  <si>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</si>
  <si>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</si>
  <si>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</si>
  <si>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</si>
  <si>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</si>
  <si>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</si>
  <si>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</si>
  <si>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</si>
  <si>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</si>
  <si>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</si>
  <si>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</si>
  <si>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</si>
  <si>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</si>
  <si>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</si>
  <si>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</si>
  <si>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</si>
  <si>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</si>
  <si>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</si>
  <si>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</si>
  <si>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</si>
  <si>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</si>
  <si>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</si>
  <si>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</si>
  <si>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</si>
  <si>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</si>
  <si>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</si>
  <si>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</si>
  <si>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</si>
  <si>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</si>
  <si>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</si>
  <si>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</si>
  <si>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</si>
  <si>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</si>
  <si>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</si>
  <si>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</si>
  <si>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</si>
  <si>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</si>
  <si>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</si>
  <si>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</si>
  <si>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</si>
  <si>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</si>
  <si>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</si>
  <si>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</si>
  <si>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</si>
  <si>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</si>
  <si>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</si>
  <si>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</si>
  <si>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</si>
  <si>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</si>
  <si>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</si>
  <si>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</si>
  <si>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</si>
  <si>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</si>
  <si>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</si>
  <si>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</si>
  <si>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</si>
  <si>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</si>
  <si>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</si>
  <si>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</si>
  <si>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</si>
  <si>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</si>
  <si>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</si>
  <si>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</si>
  <si>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</si>
  <si>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</si>
  <si>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</si>
  <si>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</si>
  <si>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</si>
  <si>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</si>
  <si>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</si>
  <si>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</si>
  <si>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</si>
  <si>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</si>
  <si>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</si>
  <si>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</si>
  <si>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</si>
  <si>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</si>
  <si>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</si>
  <si>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</si>
  <si>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</si>
  <si>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</si>
  <si>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</si>
  <si>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</si>
  <si>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</si>
  <si>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</si>
  <si>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</si>
  <si>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</si>
  <si>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</si>
  <si>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</si>
  <si>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</si>
  <si>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</si>
  <si>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</si>
  <si>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</si>
  <si>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</si>
  <si>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</si>
  <si>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</si>
  <si>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</si>
  <si>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</si>
  <si>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</si>
  <si>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</si>
  <si>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</si>
  <si>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</si>
  <si>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</si>
  <si>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</si>
  <si>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</si>
  <si>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</si>
  <si>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</si>
  <si>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</si>
  <si>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</si>
  <si>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</si>
  <si>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</si>
  <si>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</si>
  <si>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</si>
  <si>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</si>
  <si>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</si>
  <si>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</si>
  <si>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</si>
  <si>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</si>
  <si>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</si>
  <si>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</si>
  <si>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</si>
  <si>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</si>
  <si>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</si>
  <si>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</si>
  <si>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</si>
  <si>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</si>
  <si>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</si>
  <si>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</si>
  <si>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</si>
  <si>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</si>
  <si>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</si>
  <si>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</si>
  <si>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</si>
  <si>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</si>
  <si>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</si>
  <si>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</si>
  <si>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</si>
  <si>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</si>
  <si>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</si>
  <si>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</si>
  <si>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</si>
  <si>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</si>
  <si>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</si>
  <si>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</si>
  <si>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</si>
  <si>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</si>
  <si>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</si>
  <si>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</si>
  <si>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</si>
  <si>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</si>
  <si>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</si>
  <si>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</si>
  <si>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</si>
  <si>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</si>
  <si>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</si>
  <si>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</si>
  <si>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</si>
  <si>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</si>
  <si>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</si>
  <si>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</si>
  <si>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</si>
  <si>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</si>
  <si>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</si>
  <si>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</si>
  <si>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</si>
  <si>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</si>
  <si>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</si>
  <si>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</si>
  <si>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</si>
  <si>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</si>
  <si>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</si>
  <si>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</si>
  <si>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</si>
  <si>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</si>
  <si>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</si>
  <si>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</si>
  <si>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</si>
  <si>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</si>
  <si>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</si>
  <si>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</si>
  <si>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</si>
  <si>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</si>
  <si>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</si>
  <si>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</si>
  <si>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</si>
  <si>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</si>
  <si>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</si>
  <si>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</si>
  <si>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</si>
  <si>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</si>
  <si>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</si>
  <si>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</si>
  <si>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</si>
  <si>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</si>
  <si>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</si>
  <si>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</si>
  <si>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</si>
  <si>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</si>
  <si>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</si>
  <si>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</si>
  <si>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</si>
  <si>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</si>
  <si>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</si>
  <si>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</si>
  <si>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</si>
  <si>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</si>
  <si>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</si>
  <si>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</si>
  <si>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</si>
  <si>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</si>
  <si>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</si>
  <si>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</si>
  <si>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</si>
  <si>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</si>
  <si>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</si>
  <si>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</si>
  <si>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</si>
  <si>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</si>
  <si>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</si>
  <si>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</si>
  <si>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</si>
  <si>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</si>
  <si>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</si>
  <si>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</si>
  <si>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</si>
  <si>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</si>
  <si>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</si>
  <si>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</si>
  <si>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</si>
  <si>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</si>
  <si>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</si>
  <si>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</si>
  <si>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</si>
  <si>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</si>
  <si>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</si>
  <si>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</si>
  <si>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</si>
  <si>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</si>
  <si>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</si>
  <si>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</si>
  <si>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</si>
  <si>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</si>
  <si>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</si>
  <si>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</si>
  <si>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</si>
  <si>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</si>
  <si>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</si>
  <si>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</si>
  <si>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</si>
  <si>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</si>
  <si>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</si>
  <si>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</si>
  <si>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</si>
  <si>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</si>
  <si>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</si>
  <si>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</si>
  <si>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</si>
  <si>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</si>
  <si>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</si>
  <si>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</si>
  <si>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</si>
  <si>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</si>
  <si>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</si>
  <si>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</si>
  <si>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</si>
  <si>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</si>
  <si>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</si>
  <si>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</si>
  <si>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</si>
  <si>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</si>
  <si>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</si>
  <si>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</si>
  <si>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</si>
  <si>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</si>
  <si>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</si>
  <si>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</si>
  <si>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</si>
  <si>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</si>
  <si>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</si>
  <si>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</si>
  <si>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</si>
  <si>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</si>
  <si>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</si>
  <si>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</si>
  <si>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</si>
  <si>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</si>
  <si>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</si>
  <si>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</si>
  <si>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</si>
  <si>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</si>
  <si>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</si>
  <si>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</si>
  <si>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</si>
  <si>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</si>
  <si>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</si>
  <si>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</si>
  <si>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</si>
  <si>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</si>
  <si>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</si>
  <si>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</si>
  <si>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</si>
  <si>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</si>
  <si>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</si>
  <si>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</si>
  <si>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</si>
  <si>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</si>
  <si>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</si>
  <si>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</si>
  <si>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</si>
  <si>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</si>
  <si>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</si>
  <si>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</si>
  <si>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</si>
  <si>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</si>
  <si>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</si>
  <si>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</si>
  <si>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</si>
  <si>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</si>
  <si>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</si>
  <si>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</si>
  <si>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</si>
  <si>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</si>
  <si>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</si>
  <si>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</si>
  <si>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</si>
  <si>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</si>
  <si>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</si>
  <si>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</si>
  <si>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</si>
  <si>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</si>
  <si>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</si>
  <si>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</si>
  <si>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</si>
  <si>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</si>
  <si>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</si>
  <si>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</si>
  <si>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</si>
  <si>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</si>
  <si>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</si>
  <si>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</si>
  <si>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</si>
  <si>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</si>
  <si>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</si>
  <si>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</si>
  <si>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</si>
  <si>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</si>
  <si>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</si>
  <si>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</si>
  <si>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</si>
  <si>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</si>
  <si>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</si>
  <si>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</si>
  <si>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</si>
  <si>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</si>
  <si>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</si>
  <si>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</si>
  <si>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</si>
  <si>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</si>
  <si>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</si>
  <si>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</si>
  <si>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</si>
  <si>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</si>
  <si>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</si>
  <si>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</si>
  <si>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</si>
  <si>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</si>
  <si>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</si>
  <si>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</si>
  <si>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</si>
  <si>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</si>
  <si>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</si>
  <si>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</si>
  <si>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</si>
  <si>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</si>
  <si>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</si>
  <si>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</si>
  <si>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</si>
  <si>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</si>
  <si>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</si>
  <si>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</si>
  <si>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</si>
  <si>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</si>
  <si>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</si>
  <si>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</si>
  <si>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</si>
  <si>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</si>
  <si>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</si>
  <si>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</si>
  <si>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</si>
  <si>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</si>
  <si>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</si>
  <si>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</si>
  <si>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</si>
  <si>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</si>
  <si>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</si>
  <si>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</si>
  <si>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</si>
  <si>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</si>
  <si>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</si>
  <si>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</si>
  <si>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</si>
  <si>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</si>
  <si>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</si>
  <si>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</si>
  <si>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</si>
  <si>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</si>
  <si>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</si>
  <si>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</si>
  <si>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</si>
  <si>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</si>
  <si>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</si>
  <si>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</si>
  <si>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</si>
  <si>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</si>
  <si>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</si>
  <si>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</si>
  <si>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</si>
  <si>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</si>
  <si>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</si>
  <si>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</si>
  <si>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</si>
  <si>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</si>
  <si>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</si>
  <si>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</si>
  <si>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</si>
  <si>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</si>
  <si>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</si>
  <si>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</si>
  <si>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</si>
  <si>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</si>
  <si>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</si>
  <si>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</si>
  <si>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</si>
  <si>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</si>
  <si>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</si>
  <si>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</si>
  <si>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</si>
  <si>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</si>
  <si>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</si>
  <si>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</si>
  <si>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</si>
  <si>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</si>
  <si>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</si>
  <si>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</si>
  <si>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</si>
  <si>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</si>
  <si>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</si>
  <si>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</si>
  <si>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</si>
  <si>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</si>
  <si>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</si>
  <si>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</si>
  <si>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</si>
  <si>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</si>
  <si>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</si>
  <si>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</si>
  <si>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</si>
  <si>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</si>
  <si>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</si>
  <si>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</si>
  <si>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</si>
  <si>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</si>
  <si>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</si>
  <si>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</si>
  <si>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</si>
  <si>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</si>
  <si>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</si>
  <si>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</si>
  <si>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</si>
  <si>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</si>
  <si>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</si>
  <si>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</si>
  <si>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</si>
  <si>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</si>
  <si>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</si>
  <si>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</si>
  <si>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</si>
  <si>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</si>
  <si>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</si>
  <si>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</si>
  <si>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</si>
  <si>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</si>
  <si>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</si>
  <si>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</si>
  <si>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</si>
  <si>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</si>
  <si>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</si>
  <si>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</si>
  <si>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</si>
  <si>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</si>
  <si>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</si>
  <si>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</si>
  <si>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</si>
  <si>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</si>
  <si>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</si>
  <si>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</si>
  <si>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</si>
  <si>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</si>
  <si>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</si>
  <si>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</si>
  <si>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</si>
  <si>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</si>
  <si>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</si>
  <si>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</si>
  <si>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</si>
  <si>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</si>
  <si>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</si>
  <si>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</si>
  <si>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</si>
  <si>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</si>
  <si>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</si>
  <si>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</si>
  <si>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</si>
  <si>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</si>
  <si>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</si>
  <si>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</si>
  <si>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</si>
  <si>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</si>
  <si>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</si>
  <si>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</si>
  <si>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</si>
  <si>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</si>
  <si>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</si>
  <si>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</si>
  <si>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</si>
  <si>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</si>
  <si>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</si>
  <si>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</si>
  <si>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</si>
  <si>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</si>
  <si>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</si>
  <si>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</si>
  <si>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</si>
  <si>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</si>
  <si>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</si>
  <si>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</si>
  <si>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</si>
  <si>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</si>
  <si>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</si>
  <si>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</si>
  <si>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</si>
  <si>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</si>
  <si>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</si>
  <si>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</si>
  <si>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</si>
  <si>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</si>
  <si>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</si>
  <si>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</si>
  <si>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</si>
  <si>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</si>
  <si>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</si>
  <si>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</si>
  <si>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</si>
  <si>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</si>
  <si>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</si>
  <si>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</si>
  <si>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</si>
  <si>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</si>
  <si>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</si>
  <si>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</si>
  <si>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</si>
  <si>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</si>
  <si>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</si>
  <si>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</si>
  <si>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</si>
  <si>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</si>
  <si>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</si>
  <si>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</si>
  <si>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</si>
  <si>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</si>
  <si>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</si>
  <si>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</si>
  <si>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</si>
  <si>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</si>
  <si>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</si>
  <si>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</si>
  <si>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</si>
  <si>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</si>
  <si>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</si>
  <si>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</si>
  <si>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</si>
  <si>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</si>
  <si>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</si>
  <si>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</si>
  <si>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</si>
  <si>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</si>
  <si>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</si>
  <si>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</si>
  <si>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</si>
  <si>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</si>
  <si>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</si>
  <si>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</si>
  <si>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</si>
  <si>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</si>
  <si>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</si>
  <si>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</si>
  <si>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</si>
  <si>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</si>
  <si>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</si>
  <si>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</si>
  <si>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</si>
  <si>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</si>
  <si>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</si>
  <si>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</si>
  <si>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</si>
  <si>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</si>
  <si>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</si>
  <si>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</si>
  <si>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</si>
  <si>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</si>
  <si>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</si>
  <si>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</si>
  <si>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</si>
  <si>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</si>
  <si>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</si>
  <si>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</si>
  <si>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</si>
  <si>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</si>
  <si>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</si>
  <si>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</si>
  <si>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</si>
  <si>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</si>
  <si>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</si>
  <si>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</si>
  <si>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</si>
  <si>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</si>
  <si>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</si>
  <si>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</si>
  <si>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</si>
  <si>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</si>
  <si>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</si>
  <si>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</si>
  <si>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</si>
  <si>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</si>
  <si>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</si>
  <si>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</si>
  <si>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</si>
  <si>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</si>
  <si>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</si>
  <si>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</si>
  <si>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</si>
  <si>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</si>
  <si>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</si>
  <si>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</si>
  <si>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</si>
  <si>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</si>
  <si>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</si>
  <si>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</si>
  <si>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</si>
  <si>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</si>
  <si>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</si>
  <si>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</si>
  <si>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</si>
  <si>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</si>
  <si>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</si>
  <si>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</si>
  <si>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</si>
  <si>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</si>
  <si>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</si>
  <si>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</si>
  <si>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</si>
  <si>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</si>
  <si>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</si>
  <si>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</si>
  <si>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</si>
  <si>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</si>
  <si>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</si>
  <si>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</si>
  <si>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</si>
  <si>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</si>
  <si>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</si>
  <si>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</si>
  <si>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</si>
  <si>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</si>
  <si>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</si>
  <si>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</si>
  <si>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</si>
  <si>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</si>
  <si>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</si>
  <si>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</si>
  <si>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</si>
  <si>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</si>
  <si>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</si>
  <si>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</si>
  <si>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</si>
  <si>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</si>
  <si>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</si>
  <si>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</si>
  <si>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</si>
  <si>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</si>
  <si>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</si>
  <si>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</si>
  <si>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</si>
  <si>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</si>
  <si>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</si>
  <si>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</si>
  <si>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</si>
  <si>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</si>
  <si>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</si>
  <si>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</si>
  <si>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</si>
  <si>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</si>
  <si>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</si>
  <si>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</si>
  <si>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</si>
  <si>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</si>
  <si>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</si>
  <si>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</si>
  <si>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</si>
  <si>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</si>
  <si>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</si>
  <si>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</si>
  <si>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</si>
  <si>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</si>
  <si>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</si>
  <si>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</si>
  <si>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</si>
  <si>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</si>
  <si>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</si>
  <si>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</si>
  <si>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</si>
  <si>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</si>
  <si>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</si>
  <si>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</si>
  <si>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</si>
  <si>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</si>
  <si>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</si>
  <si>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</si>
  <si>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</si>
  <si>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</si>
  <si>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</si>
  <si>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</si>
  <si>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</si>
  <si>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</si>
  <si>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</si>
  <si>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</si>
  <si>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</si>
  <si>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</si>
  <si>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</si>
  <si>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</si>
  <si>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</si>
  <si>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</si>
  <si>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</si>
  <si>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</si>
  <si>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</si>
  <si>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</si>
  <si>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</si>
  <si>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</si>
  <si>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</si>
  <si>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</si>
  <si>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</si>
  <si>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</si>
  <si>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</si>
  <si>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</si>
  <si>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</si>
  <si>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</si>
  <si>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</si>
  <si>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</si>
  <si>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</si>
  <si>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</si>
  <si>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</si>
  <si>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</si>
  <si>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</si>
  <si>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</si>
  <si>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</si>
  <si>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</si>
  <si>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</si>
  <si>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</si>
  <si>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</si>
  <si>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</si>
  <si>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</si>
  <si>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</si>
  <si>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</si>
  <si>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</si>
  <si>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</si>
  <si>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</si>
  <si>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</si>
  <si>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</si>
  <si>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</si>
  <si>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</si>
  <si>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</si>
  <si>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</si>
  <si>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</si>
  <si>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</si>
  <si>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</si>
  <si>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</si>
  <si>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</si>
  <si>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</si>
  <si>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</si>
  <si>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</si>
  <si>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</si>
  <si>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</si>
  <si>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</si>
  <si>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</si>
  <si>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</si>
  <si>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</si>
  <si>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</si>
  <si>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</si>
  <si>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</si>
  <si>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</si>
  <si>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</si>
  <si>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</si>
  <si>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</si>
  <si>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</si>
  <si>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</si>
  <si>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</si>
  <si>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</si>
  <si>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</si>
  <si>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</si>
  <si>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</si>
  <si>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</si>
  <si>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</si>
  <si>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</si>
  <si>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</si>
  <si>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</si>
  <si>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</si>
  <si>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</si>
  <si>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</si>
  <si>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</si>
  <si>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</si>
  <si>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</si>
  <si>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</si>
  <si>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</si>
  <si>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</si>
  <si>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</si>
  <si>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</si>
  <si>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</si>
  <si>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</si>
  <si>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</si>
  <si>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</si>
  <si>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</si>
  <si>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</si>
  <si>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</si>
  <si>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</si>
  <si>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</si>
  <si>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</si>
  <si>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</si>
  <si>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</si>
  <si>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</si>
  <si>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</si>
  <si>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</si>
  <si>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</si>
  <si>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</si>
  <si>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</si>
  <si>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</si>
  <si>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</si>
  <si>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</si>
  <si>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</si>
  <si>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</si>
  <si>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</si>
  <si>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</si>
  <si>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</si>
  <si>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</si>
  <si>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</si>
  <si>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</si>
  <si>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</si>
  <si>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</si>
  <si>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</si>
  <si>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</si>
  <si>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</si>
  <si>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</si>
  <si>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</si>
  <si>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</si>
  <si>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</si>
  <si>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</si>
  <si>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</si>
  <si>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</si>
  <si>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</si>
  <si>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</si>
  <si>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</si>
  <si>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</si>
  <si>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</si>
  <si>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</si>
  <si>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</si>
  <si>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</si>
  <si>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</si>
  <si>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</si>
  <si>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</si>
  <si>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</si>
  <si>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</si>
  <si>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</si>
  <si>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</si>
  <si>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</si>
  <si>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</si>
  <si>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</si>
  <si>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</si>
  <si>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</si>
  <si>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</si>
  <si>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</si>
  <si>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</si>
  <si>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</si>
  <si>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</si>
  <si>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</si>
  <si>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</si>
  <si>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</si>
  <si>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</si>
  <si>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</si>
  <si>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</si>
  <si>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</si>
  <si>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</si>
  <si>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</si>
  <si>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</si>
  <si>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</si>
  <si>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</si>
  <si>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</si>
  <si>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</si>
  <si>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</si>
  <si>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</si>
  <si>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</si>
  <si>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</si>
  <si>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</si>
  <si>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</si>
  <si>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</si>
  <si>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</si>
  <si>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</si>
  <si>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</si>
  <si>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</si>
  <si>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</si>
  <si>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</si>
  <si>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</si>
  <si>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</si>
  <si>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</si>
  <si>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</si>
  <si>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</si>
  <si>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</si>
  <si>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</si>
  <si>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</si>
  <si>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</si>
  <si>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</si>
  <si>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</si>
  <si>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</si>
  <si>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</si>
  <si>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</si>
  <si>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</si>
  <si>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</si>
  <si>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</si>
  <si>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</si>
  <si>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</si>
  <si>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</si>
  <si>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</si>
  <si>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</si>
  <si>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</si>
  <si>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</si>
  <si>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</si>
  <si>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</si>
  <si>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</si>
  <si>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</si>
  <si>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</si>
  <si>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</si>
  <si>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</si>
  <si>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</si>
  <si>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</si>
  <si>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</si>
  <si>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</si>
  <si>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</si>
  <si>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</si>
  <si>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</si>
  <si>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</si>
  <si>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</si>
  <si>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</si>
  <si>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</si>
  <si>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</si>
  <si>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</si>
  <si>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</si>
  <si>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</si>
  <si>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</si>
  <si>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</si>
  <si>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</si>
  <si>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</si>
  <si>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</si>
  <si>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</si>
  <si>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</si>
  <si>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</si>
  <si>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</si>
  <si>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</si>
  <si>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</si>
  <si>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</si>
  <si>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</si>
  <si>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</si>
  <si>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</si>
  <si>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</si>
  <si>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</si>
  <si>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</si>
  <si>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</si>
  <si>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</si>
  <si>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</si>
  <si>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</si>
  <si>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</si>
  <si>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</si>
  <si>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</si>
  <si>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</si>
  <si>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</si>
  <si>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</si>
  <si>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</si>
  <si>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</si>
  <si>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</si>
  <si>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</si>
  <si>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</si>
  <si>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</si>
  <si>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</si>
  <si>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</si>
  <si>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</si>
  <si>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</si>
  <si>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</si>
  <si>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</si>
  <si>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</si>
  <si>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</si>
  <si>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</si>
  <si>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</si>
  <si>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</si>
  <si>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</si>
  <si>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</si>
  <si>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</si>
  <si>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</si>
  <si>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</si>
  <si>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</si>
  <si>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</si>
  <si>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</si>
  <si>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</si>
  <si>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</si>
  <si>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</si>
  <si>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</si>
  <si>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</si>
  <si>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</si>
  <si>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</si>
  <si>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</si>
  <si>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</si>
  <si>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</si>
  <si>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</si>
  <si>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</si>
  <si>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</si>
  <si>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</si>
  <si>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</si>
  <si>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</si>
  <si>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</si>
  <si>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</si>
  <si>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</si>
  <si>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</si>
  <si>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</si>
  <si>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</si>
  <si>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</si>
  <si>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</si>
  <si>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</si>
  <si>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</si>
  <si>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</si>
  <si>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</si>
  <si>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</si>
  <si>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</si>
  <si>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</si>
  <si>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</si>
  <si>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</si>
  <si>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</si>
  <si>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</si>
  <si>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</si>
  <si>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</si>
  <si>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</si>
  <si>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</si>
  <si>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</si>
  <si>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</si>
  <si>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</si>
  <si>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</si>
  <si>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</si>
  <si>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</si>
  <si>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</si>
  <si>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</si>
  <si>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</si>
  <si>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</si>
  <si>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</si>
  <si>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</si>
  <si>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</si>
  <si>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</si>
  <si>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</si>
  <si>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</si>
  <si>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</si>
  <si>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</si>
  <si>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</si>
  <si>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</si>
  <si>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</si>
  <si>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</si>
  <si>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</si>
  <si>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</si>
  <si>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</si>
  <si>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</si>
  <si>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</si>
  <si>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</si>
  <si>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</si>
  <si>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</si>
  <si>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</si>
  <si>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</si>
  <si>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</si>
  <si>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</si>
  <si>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</si>
  <si>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</si>
  <si>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</si>
  <si>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</si>
  <si>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</si>
  <si>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</si>
  <si>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</si>
  <si>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</si>
  <si>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</si>
  <si>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</si>
  <si>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</si>
  <si>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</si>
  <si>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</si>
  <si>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</si>
  <si>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</si>
  <si>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</si>
  <si>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</si>
  <si>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</si>
  <si>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</si>
  <si>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</si>
  <si>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</si>
  <si>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</si>
  <si>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</si>
  <si>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</si>
  <si>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</si>
  <si>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</si>
  <si>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</si>
  <si>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</si>
  <si>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</si>
  <si>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</si>
  <si>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</si>
  <si>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</si>
  <si>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</si>
  <si>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</si>
  <si>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</si>
  <si>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</si>
  <si>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</si>
  <si>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</si>
  <si>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</si>
  <si>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</si>
  <si>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</si>
  <si>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</si>
  <si>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</si>
  <si>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</si>
  <si>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</si>
  <si>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</si>
  <si>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</si>
  <si>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</si>
  <si>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</si>
  <si>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</si>
  <si>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</si>
  <si>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</si>
  <si>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</si>
  <si>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</si>
  <si>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</si>
  <si>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</si>
  <si>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</si>
  <si>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</si>
  <si>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</si>
  <si>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</si>
  <si>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</si>
  <si>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</si>
  <si>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</si>
  <si>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</si>
  <si>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</si>
  <si>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</si>
  <si>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</si>
  <si>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</si>
  <si>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</si>
  <si>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</si>
  <si>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</si>
  <si>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</si>
  <si>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</si>
  <si>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</si>
  <si>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</si>
  <si>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</si>
  <si>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</si>
  <si>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</si>
  <si>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</si>
  <si>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</si>
  <si>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</si>
  <si>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</si>
  <si>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</si>
  <si>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</si>
  <si>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</si>
  <si>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</si>
  <si>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</si>
  <si>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</si>
  <si>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</si>
  <si>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</si>
  <si>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</si>
  <si>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</si>
  <si>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</si>
  <si>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</si>
  <si>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</si>
  <si>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</si>
  <si>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</si>
  <si>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</si>
  <si>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</si>
  <si>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</si>
  <si>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</si>
  <si>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</si>
  <si>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</si>
  <si>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</si>
  <si>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</si>
  <si>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</si>
  <si>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</si>
  <si>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</si>
  <si>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</si>
  <si>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</si>
  <si>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</si>
  <si>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</si>
  <si>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</si>
  <si>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</si>
  <si>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</si>
  <si>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</si>
  <si>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</si>
  <si>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</si>
  <si>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</si>
  <si>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</si>
  <si>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</si>
  <si>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</si>
  <si>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</si>
  <si>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</si>
  <si>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</si>
  <si>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</si>
  <si>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</si>
  <si>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</si>
  <si>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</si>
  <si>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</si>
  <si>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</si>
  <si>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</si>
  <si>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</si>
  <si>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</si>
  <si>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</si>
  <si>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</si>
  <si>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</si>
  <si>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</si>
  <si>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</si>
  <si>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</si>
  <si>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</si>
  <si>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</si>
  <si>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</si>
  <si>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</si>
  <si>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</si>
  <si>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</si>
  <si>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</si>
  <si>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</si>
  <si>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</si>
  <si>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</si>
  <si>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</si>
  <si>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</si>
  <si>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</si>
  <si>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</si>
  <si>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</si>
  <si>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</si>
  <si>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</si>
  <si>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</si>
  <si>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</si>
  <si>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</si>
  <si>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</si>
  <si>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</si>
  <si>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</si>
  <si>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</si>
  <si>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</si>
  <si>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</si>
  <si>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</si>
  <si>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</si>
  <si>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</si>
  <si>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</si>
  <si>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</si>
  <si>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</si>
  <si>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</si>
  <si>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</si>
  <si>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</si>
  <si>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</si>
  <si>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</si>
  <si>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</si>
  <si>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</si>
  <si>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</si>
  <si>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</si>
  <si>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</si>
  <si>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</si>
  <si>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</si>
  <si>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</si>
  <si>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</si>
  <si>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</si>
  <si>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</si>
  <si>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</si>
  <si>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</si>
  <si>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</si>
  <si>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</si>
  <si>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</si>
  <si>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</si>
  <si>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</si>
  <si>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</si>
  <si>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</si>
  <si>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</si>
  <si>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</si>
  <si>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</si>
  <si>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</si>
  <si>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</si>
  <si>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</si>
  <si>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</si>
  <si>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</si>
  <si>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</si>
  <si>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</si>
  <si>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</si>
  <si>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</si>
  <si>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</si>
  <si>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</si>
  <si>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</si>
  <si>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</si>
  <si>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</si>
  <si>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</si>
  <si>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</si>
  <si>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</si>
  <si>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</si>
  <si>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</si>
  <si>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</si>
  <si>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</si>
  <si>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</si>
  <si>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</si>
  <si>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</si>
  <si>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</si>
  <si>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</si>
  <si>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</si>
  <si>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</si>
  <si>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</si>
  <si>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</si>
  <si>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</si>
  <si>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</si>
  <si>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</si>
  <si>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</si>
  <si>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</si>
  <si>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</si>
  <si>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</si>
  <si>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</si>
  <si>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</si>
  <si>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</si>
  <si>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</si>
  <si>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</si>
  <si>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</si>
  <si>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</si>
  <si>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</si>
  <si>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</si>
  <si>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</si>
  <si>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</si>
  <si>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</si>
  <si>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</si>
  <si>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</si>
  <si>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</si>
  <si>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</si>
  <si>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</si>
  <si>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</si>
  <si>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</si>
  <si>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</si>
  <si>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</si>
  <si>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</si>
  <si>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</si>
  <si>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</si>
  <si>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</si>
  <si>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</si>
  <si>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</si>
  <si>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</si>
  <si>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</si>
  <si>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</si>
  <si>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</si>
  <si>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</si>
  <si>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</si>
  <si>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</si>
  <si>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</si>
  <si>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</si>
  <si>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</si>
  <si>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</si>
  <si>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</si>
  <si>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</si>
  <si>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</si>
  <si>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</si>
  <si>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</si>
  <si>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</si>
  <si>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</si>
  <si>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</si>
  <si>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</si>
  <si>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</si>
  <si>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</si>
  <si>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</si>
  <si>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</si>
  <si>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</si>
  <si>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</si>
  <si>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</si>
  <si>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</si>
  <si>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</si>
  <si>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</si>
  <si>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</si>
  <si>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</si>
  <si>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</si>
  <si>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</si>
  <si>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</si>
  <si>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</si>
  <si>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</si>
  <si>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</si>
  <si>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</si>
  <si>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</si>
  <si>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</si>
  <si>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</si>
  <si>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</si>
  <si>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</si>
  <si>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</si>
  <si>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</si>
  <si>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</si>
  <si>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</si>
  <si>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</si>
  <si>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</si>
  <si>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</si>
  <si>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</si>
  <si>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</si>
  <si>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</si>
  <si>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</si>
  <si>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</si>
  <si>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</si>
  <si>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</si>
  <si>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</si>
  <si>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</si>
  <si>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</si>
  <si>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</si>
  <si>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</si>
  <si>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</si>
  <si>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</si>
  <si>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</si>
  <si>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</si>
  <si>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</si>
  <si>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</si>
  <si>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</si>
  <si>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</si>
  <si>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</si>
  <si>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</si>
  <si>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</si>
  <si>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</si>
  <si>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</si>
  <si>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</si>
  <si>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</si>
  <si>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</si>
  <si>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</si>
  <si>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</si>
  <si>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</si>
  <si>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</si>
  <si>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</si>
  <si>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</si>
  <si>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</si>
  <si>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</si>
  <si>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</si>
  <si>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</si>
  <si>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</si>
  <si>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</si>
  <si>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</si>
  <si>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</si>
  <si>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</si>
  <si>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</si>
  <si>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</si>
  <si>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</si>
  <si>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</si>
  <si>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</si>
  <si>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</si>
  <si>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</si>
  <si>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</si>
  <si>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</si>
  <si>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</si>
  <si>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</si>
  <si>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</si>
  <si>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</si>
  <si>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</si>
  <si>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</si>
  <si>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</si>
  <si>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</si>
  <si>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</si>
  <si>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</si>
  <si>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</si>
  <si>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</si>
  <si>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</si>
  <si>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</si>
  <si>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</si>
  <si>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</si>
  <si>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</si>
  <si>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</si>
  <si>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</si>
  <si>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</si>
  <si>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</si>
  <si>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</si>
  <si>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</si>
  <si>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</si>
  <si>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</si>
  <si>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</si>
  <si>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</si>
  <si>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</si>
  <si>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</si>
  <si>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</si>
  <si>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</si>
  <si>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</si>
  <si>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</si>
  <si>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</si>
  <si>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</si>
  <si>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</si>
  <si>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</si>
  <si>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</si>
  <si>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</si>
  <si>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</si>
  <si>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</si>
  <si>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</si>
  <si>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</si>
  <si>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</si>
  <si>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</si>
  <si>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</si>
  <si>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</si>
  <si>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</si>
  <si>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</si>
  <si>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</si>
  <si>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</si>
  <si>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</si>
  <si>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</si>
  <si>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</si>
  <si>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</si>
  <si>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</si>
  <si>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</si>
  <si>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</si>
  <si>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</si>
  <si>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</si>
  <si>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</si>
  <si>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</si>
  <si>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</si>
  <si>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</si>
  <si>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</si>
  <si>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</si>
  <si>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</si>
  <si>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</si>
  <si>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</si>
  <si>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</si>
  <si>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</si>
  <si>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</si>
  <si>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</si>
  <si>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</si>
  <si>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</si>
  <si>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</si>
  <si>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</si>
  <si>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</si>
  <si>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</si>
  <si>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</si>
  <si>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</si>
  <si>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</si>
  <si>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</si>
  <si>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</si>
  <si>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</si>
  <si>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</si>
  <si>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</si>
  <si>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</si>
  <si>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</si>
  <si>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</si>
  <si>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</si>
  <si>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</si>
  <si>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</si>
  <si>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</si>
  <si>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</si>
  <si>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</si>
  <si>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</si>
  <si>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</si>
  <si>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</si>
  <si>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</si>
  <si>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</si>
  <si>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</si>
  <si>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</si>
  <si>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</si>
  <si>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</si>
  <si>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</si>
  <si>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</si>
  <si>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</si>
  <si>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</si>
  <si>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</si>
  <si>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</si>
  <si>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</si>
  <si>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</si>
  <si>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</si>
  <si>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</si>
  <si>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</si>
  <si>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</si>
  <si>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</si>
  <si>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</si>
  <si>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</si>
  <si>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</si>
  <si>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</si>
  <si>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</si>
  <si>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</si>
  <si>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</si>
  <si>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</si>
  <si>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</si>
  <si>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</si>
  <si>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</si>
  <si>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</si>
  <si>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</si>
  <si>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</si>
  <si>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</si>
  <si>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</si>
  <si>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</si>
  <si>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</si>
  <si>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</si>
  <si>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</si>
  <si>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</si>
  <si>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</si>
  <si>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</si>
  <si>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</si>
  <si>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</si>
  <si>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</si>
  <si>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</si>
  <si>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</si>
  <si>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</si>
  <si>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</si>
  <si>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</si>
  <si>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</si>
  <si>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</si>
  <si>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</si>
  <si>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</si>
  <si>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</si>
  <si>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</si>
  <si>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</si>
  <si>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</si>
  <si>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</si>
  <si>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</si>
  <si>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</si>
  <si>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</si>
  <si>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</si>
  <si>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</si>
  <si>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</si>
  <si>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</si>
  <si>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</si>
  <si>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</si>
  <si>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</si>
  <si>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</si>
  <si>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</si>
  <si>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</si>
  <si>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</si>
  <si>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</si>
  <si>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</si>
  <si>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</si>
  <si>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</si>
  <si>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</si>
  <si>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</si>
  <si>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</si>
  <si>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</si>
  <si>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</si>
  <si>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</si>
  <si>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</si>
  <si>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</si>
  <si>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</si>
  <si>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</si>
  <si>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</si>
  <si>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</si>
  <si>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</si>
  <si>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</si>
  <si>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</si>
  <si>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</si>
  <si>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</si>
  <si>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</si>
  <si>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</si>
  <si>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</si>
  <si>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</si>
  <si>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</si>
  <si>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</si>
  <si>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</si>
  <si>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</si>
  <si>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</si>
  <si>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</si>
  <si>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</si>
  <si>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</si>
  <si>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</si>
  <si>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</si>
  <si>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</si>
  <si>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</si>
  <si>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</si>
  <si>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</si>
  <si>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</si>
  <si>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</si>
  <si>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</si>
  <si>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</si>
  <si>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</si>
  <si>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</si>
  <si>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</si>
  <si>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</si>
  <si>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</si>
  <si>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</si>
  <si>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</si>
  <si>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</si>
  <si>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</si>
  <si>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</si>
  <si>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</si>
  <si>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</si>
  <si>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</si>
  <si>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</si>
  <si>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</si>
  <si>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</si>
  <si>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</si>
  <si>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</si>
  <si>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</si>
  <si>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</si>
  <si>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</si>
  <si>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</si>
  <si>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</si>
  <si>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</si>
  <si>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</si>
  <si>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</si>
  <si>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</si>
  <si>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</si>
  <si>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</si>
  <si>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</si>
  <si>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</si>
  <si>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</si>
  <si>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</si>
  <si>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</si>
  <si>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</si>
  <si>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</si>
  <si>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</si>
  <si>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</si>
  <si>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</si>
  <si>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</si>
  <si>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</si>
  <si>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</si>
  <si>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</si>
  <si>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</si>
  <si>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</si>
  <si>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</si>
  <si>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</si>
  <si>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</si>
  <si>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</si>
  <si>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</si>
  <si>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</si>
  <si>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</si>
  <si>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</si>
  <si>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</si>
  <si>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</si>
  <si>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</si>
  <si>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</si>
  <si>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</si>
  <si>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</si>
  <si>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</si>
  <si>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</si>
  <si>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</si>
  <si>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</si>
  <si>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</si>
  <si>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</si>
  <si>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</si>
  <si>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</si>
  <si>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</si>
  <si>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</si>
  <si>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</si>
  <si>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</si>
  <si>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</si>
  <si>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</si>
  <si>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</si>
  <si>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</si>
  <si>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</si>
  <si>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</si>
  <si>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</si>
  <si>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</si>
  <si>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</si>
  <si>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</si>
  <si>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</si>
  <si>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</si>
  <si>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</si>
  <si>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</si>
  <si>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</si>
  <si>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</si>
  <si>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</si>
  <si>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</si>
  <si>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</si>
  <si>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</si>
  <si>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</si>
  <si>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</si>
  <si>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</si>
  <si>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</si>
  <si>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</si>
  <si>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</si>
  <si>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</si>
  <si>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</si>
  <si>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</si>
  <si>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</si>
  <si>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</si>
  <si>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</si>
  <si>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</si>
  <si>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</si>
  <si>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</si>
  <si>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</si>
  <si>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</si>
  <si>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</si>
  <si>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</si>
  <si>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</si>
  <si>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</si>
  <si>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</si>
  <si>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</si>
  <si>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</si>
  <si>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</si>
  <si>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</si>
  <si>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</si>
  <si>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</si>
  <si>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</si>
  <si>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</si>
  <si>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</si>
  <si>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</si>
  <si>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</si>
  <si>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</si>
  <si>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</si>
  <si>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</si>
  <si>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</si>
  <si>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</si>
  <si>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</si>
  <si>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</si>
  <si>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</si>
  <si>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</si>
  <si>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</si>
  <si>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</si>
  <si>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</si>
  <si>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</si>
  <si>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</si>
  <si>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</si>
  <si>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</si>
  <si>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</si>
  <si>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</si>
  <si>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</si>
  <si>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</si>
  <si>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</si>
  <si>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</si>
  <si>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</si>
  <si>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</si>
  <si>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</si>
  <si>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</si>
  <si>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</si>
  <si>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</si>
  <si>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</si>
  <si>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</si>
  <si>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</si>
  <si>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</si>
  <si>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</si>
  <si>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</si>
  <si>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</si>
  <si>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</si>
  <si>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</si>
  <si>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</si>
  <si>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</si>
  <si>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</si>
  <si>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</si>
  <si>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</si>
  <si>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</si>
  <si>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</si>
  <si>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</si>
  <si>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</si>
  <si>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</si>
  <si>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</si>
  <si>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</si>
  <si>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</si>
  <si>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</si>
  <si>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</si>
  <si>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</si>
  <si>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</si>
  <si>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</si>
  <si>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</si>
  <si>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</si>
  <si>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</si>
  <si>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</si>
  <si>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</si>
  <si>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</si>
  <si>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</si>
  <si>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</si>
  <si>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</si>
  <si>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</si>
  <si>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</si>
  <si>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</si>
  <si>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</si>
  <si>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</si>
  <si>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</si>
  <si>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</si>
  <si>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</si>
  <si>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</si>
  <si>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</si>
  <si>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</si>
  <si>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</si>
  <si>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</si>
  <si>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</si>
  <si>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</si>
  <si>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</si>
  <si>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</si>
  <si>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</si>
  <si>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</si>
  <si>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</si>
  <si>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</si>
  <si>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</si>
  <si>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</si>
  <si>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</si>
  <si>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</si>
  <si>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</si>
  <si>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</si>
  <si>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</si>
  <si>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</si>
  <si>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</si>
  <si>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</si>
  <si>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</si>
  <si>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</si>
  <si>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</si>
  <si>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</si>
  <si>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</si>
  <si>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</si>
  <si>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</si>
  <si>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</si>
  <si>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</si>
  <si>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</si>
  <si>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</si>
  <si>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</si>
  <si>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</si>
  <si>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</si>
  <si>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</si>
  <si>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</si>
  <si>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</si>
  <si>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</si>
  <si>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</si>
  <si>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</si>
  <si>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</si>
  <si>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</si>
  <si>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</si>
  <si>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</si>
  <si>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</si>
  <si>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</si>
  <si>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</si>
  <si>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</si>
  <si>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</si>
  <si>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</si>
  <si>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</si>
  <si>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</si>
  <si>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</si>
  <si>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</si>
  <si>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</si>
  <si>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</si>
  <si>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</si>
  <si>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</si>
  <si>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</si>
  <si>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</si>
  <si>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</si>
  <si>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</si>
  <si>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</si>
  <si>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</si>
  <si>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</si>
  <si>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</si>
  <si>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</si>
  <si>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</si>
  <si>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</si>
  <si>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</si>
  <si>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</si>
  <si>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</si>
  <si>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</si>
  <si>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</si>
  <si>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</si>
  <si>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</si>
  <si>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</si>
  <si>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</si>
  <si>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</si>
  <si>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</si>
  <si>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</si>
  <si>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</si>
  <si>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</si>
  <si>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</si>
  <si>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</si>
  <si>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</si>
  <si>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</si>
  <si>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</si>
  <si>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</si>
  <si>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</si>
  <si>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</si>
  <si>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</si>
  <si>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</si>
  <si>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</si>
  <si>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</si>
  <si>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</si>
  <si>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</si>
  <si>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</si>
  <si>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</si>
  <si>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</si>
  <si>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</si>
  <si>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</si>
  <si>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</si>
  <si>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</si>
  <si>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</si>
  <si>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</si>
  <si>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</si>
  <si>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</si>
  <si>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</si>
  <si>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</si>
  <si>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</si>
  <si>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</si>
  <si>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</si>
  <si>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</si>
  <si>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</si>
  <si>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</si>
  <si>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</si>
  <si>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</si>
  <si>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</si>
  <si>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</si>
  <si>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</si>
  <si>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</si>
  <si>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</si>
  <si>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</si>
  <si>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</si>
  <si>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</si>
  <si>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</si>
  <si>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</si>
  <si>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</si>
  <si>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</si>
  <si>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</si>
  <si>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</si>
  <si>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</si>
  <si>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</si>
  <si>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</si>
  <si>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</si>
  <si>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</si>
  <si>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</si>
  <si>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</si>
  <si>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</si>
  <si>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</si>
  <si>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</si>
  <si>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</si>
  <si>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</si>
  <si>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</si>
  <si>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</si>
  <si>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</si>
  <si>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</si>
  <si>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</si>
  <si>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</si>
  <si>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</si>
  <si>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</si>
  <si>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</si>
  <si>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</si>
  <si>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</si>
  <si>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</si>
  <si>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</si>
  <si>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</si>
  <si>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</si>
  <si>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</si>
  <si>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</si>
  <si>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</si>
  <si>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</si>
  <si>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</si>
  <si>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</si>
  <si>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</si>
  <si>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</si>
  <si>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</si>
  <si>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</si>
  <si>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</si>
  <si>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</si>
  <si>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</si>
  <si>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</si>
  <si>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</si>
  <si>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</si>
  <si>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</si>
  <si>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</si>
  <si>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</si>
  <si>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</si>
  <si>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</si>
  <si>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</si>
  <si>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</si>
  <si>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</si>
  <si>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</si>
  <si>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</si>
  <si>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</si>
  <si>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</si>
  <si>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</si>
  <si>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</si>
  <si>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</si>
  <si>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</si>
  <si>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</si>
  <si>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</si>
  <si>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</si>
  <si>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</si>
  <si>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</si>
  <si>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</si>
  <si>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</si>
  <si>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</si>
  <si>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</si>
  <si>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</si>
  <si>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</si>
  <si>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</si>
  <si>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</si>
  <si>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</si>
  <si>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</si>
  <si>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</si>
  <si>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</si>
  <si>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</si>
  <si>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</si>
  <si>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</si>
  <si>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</si>
  <si>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</si>
  <si>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</si>
  <si>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</si>
  <si>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</si>
  <si>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</si>
  <si>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</si>
  <si>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</si>
  <si>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</si>
  <si>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</si>
  <si>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</si>
  <si>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</si>
  <si>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</si>
  <si>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</si>
  <si>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</si>
  <si>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</si>
  <si>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</si>
  <si>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</si>
  <si>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</si>
  <si>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</si>
  <si>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</si>
  <si>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</si>
  <si>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</si>
  <si>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</si>
  <si>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</si>
  <si>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</si>
  <si>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</si>
  <si>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</si>
  <si>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</si>
  <si>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</si>
  <si>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</si>
  <si>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</si>
  <si>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</si>
  <si>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</si>
  <si>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</si>
  <si>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</si>
  <si>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</si>
  <si>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</si>
  <si>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</si>
  <si>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</si>
  <si>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</si>
  <si>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</si>
  <si>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</si>
  <si>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</si>
  <si>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</si>
  <si>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</si>
  <si>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</si>
  <si>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</si>
  <si>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</si>
  <si>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</si>
  <si>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</si>
  <si>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</si>
  <si>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</si>
  <si>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</si>
  <si>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</si>
  <si>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</si>
  <si>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</si>
  <si>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</si>
  <si>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</si>
  <si>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</si>
  <si>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</si>
  <si>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</si>
  <si>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</si>
  <si>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</si>
  <si>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</si>
  <si>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</si>
  <si>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</si>
  <si>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</si>
  <si>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</si>
  <si>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</si>
  <si>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</si>
  <si>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</si>
  <si>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</si>
  <si>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</si>
  <si>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</si>
  <si>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</si>
  <si>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</si>
  <si>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</si>
  <si>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</si>
  <si>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</si>
  <si>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</si>
  <si>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</si>
  <si>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</si>
  <si>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</si>
  <si>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</si>
  <si>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</si>
  <si>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</si>
  <si>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</si>
  <si>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</si>
  <si>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</si>
  <si>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</si>
  <si>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</si>
  <si>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</si>
  <si>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</si>
  <si>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</si>
  <si>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</si>
  <si>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</si>
  <si>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</si>
  <si>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</si>
  <si>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</si>
  <si>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</si>
  <si>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</si>
  <si>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</si>
  <si>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</si>
  <si>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</si>
  <si>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</si>
  <si>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</si>
  <si>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</si>
  <si>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</si>
  <si>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</si>
  <si>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</si>
  <si>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</si>
  <si>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</si>
  <si>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</si>
  <si>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</si>
  <si>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</si>
  <si>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</si>
  <si>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</si>
  <si>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</si>
  <si>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</si>
  <si>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</si>
  <si>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</si>
  <si>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</si>
  <si>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</si>
  <si>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</si>
  <si>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</si>
  <si>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</si>
  <si>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</si>
  <si>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</si>
  <si>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</si>
  <si>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</si>
  <si>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</si>
  <si>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</si>
  <si>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</si>
  <si>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</si>
  <si>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</si>
  <si>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</si>
  <si>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</si>
  <si>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</si>
  <si>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</si>
  <si>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</si>
  <si>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</si>
  <si>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</si>
  <si>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</si>
  <si>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</si>
  <si>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</si>
  <si>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</si>
  <si>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</si>
  <si>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</si>
  <si>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</si>
  <si>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</si>
  <si>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</si>
  <si>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</si>
  <si>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</si>
  <si>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</si>
  <si>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</si>
  <si>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</si>
  <si>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</si>
  <si>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</si>
  <si>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</si>
  <si>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</si>
  <si>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</si>
  <si>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</si>
  <si>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</si>
  <si>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</si>
  <si>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</si>
  <si>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</si>
  <si>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</si>
  <si>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</si>
  <si>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</si>
  <si>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</si>
  <si>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</si>
  <si>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</si>
  <si>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</si>
  <si>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</si>
  <si>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</si>
  <si>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</si>
  <si>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</si>
  <si>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</si>
  <si>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</si>
  <si>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</si>
  <si>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</si>
  <si>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</si>
  <si>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</si>
  <si>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</si>
  <si>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</si>
  <si>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</si>
  <si>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</si>
  <si>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</si>
  <si>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</si>
  <si>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</si>
  <si>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</si>
  <si>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</si>
  <si>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</si>
  <si>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</si>
  <si>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</si>
  <si>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</si>
  <si>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</si>
  <si>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</si>
  <si>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</si>
  <si>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</si>
  <si>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</si>
  <si>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</si>
  <si>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</si>
  <si>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</si>
  <si>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</si>
  <si>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</si>
  <si>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</si>
  <si>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</si>
  <si>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</si>
  <si>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</si>
  <si>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</si>
  <si>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</si>
  <si>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</si>
  <si>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</si>
  <si>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</si>
  <si>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</si>
  <si>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</si>
  <si>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</si>
  <si>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</si>
  <si>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</si>
  <si>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</si>
  <si>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</si>
  <si>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</si>
  <si>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</si>
  <si>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</si>
  <si>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</si>
  <si>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</si>
  <si>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</si>
  <si>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</si>
  <si>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</si>
  <si>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</si>
  <si>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</si>
  <si>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</si>
  <si>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</si>
  <si>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</si>
  <si>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</si>
  <si>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</si>
  <si>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</si>
  <si>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</si>
  <si>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</si>
  <si>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</si>
  <si>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</si>
  <si>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</si>
  <si>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</si>
  <si>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</si>
  <si>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</si>
  <si>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</si>
  <si>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</si>
  <si>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</si>
  <si>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</si>
  <si>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</si>
  <si>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</si>
  <si>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</si>
  <si>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</si>
  <si>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</si>
  <si>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</si>
  <si>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</si>
  <si>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</si>
  <si>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</si>
  <si>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</si>
  <si>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</si>
  <si>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</si>
  <si>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</si>
  <si>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</si>
  <si>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</si>
  <si>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</si>
  <si>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</si>
  <si>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</si>
  <si>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</si>
  <si>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</si>
  <si>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</si>
  <si>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</si>
  <si>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</si>
  <si>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</si>
  <si>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</si>
  <si>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</si>
  <si>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</si>
  <si>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</si>
  <si>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</si>
  <si>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</si>
  <si>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</si>
  <si>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</si>
  <si>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</si>
  <si>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</si>
  <si>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</si>
  <si>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</si>
  <si>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</si>
  <si>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</si>
  <si>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</si>
  <si>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</si>
  <si>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</si>
  <si>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</si>
  <si>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</si>
  <si>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</si>
  <si>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</si>
  <si>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</si>
  <si>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</si>
  <si>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</si>
  <si>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</si>
  <si>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</si>
  <si>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</si>
  <si>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</si>
  <si>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</si>
  <si>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</si>
  <si>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</si>
  <si>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</si>
  <si>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</si>
  <si>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</si>
  <si>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</si>
  <si>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</si>
  <si>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</si>
  <si>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</si>
  <si>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</si>
  <si>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</si>
  <si>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</si>
  <si>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</si>
  <si>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</si>
  <si>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</si>
  <si>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</si>
  <si>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</si>
  <si>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</si>
  <si>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</si>
  <si>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</si>
  <si>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</si>
  <si>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</si>
  <si>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</si>
  <si>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</si>
  <si>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</si>
  <si>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</si>
  <si>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</si>
  <si>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</si>
  <si>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</si>
  <si>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</si>
  <si>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</si>
  <si>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</si>
  <si>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</si>
  <si>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</si>
  <si>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</si>
  <si>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</si>
  <si>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</si>
  <si>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</si>
  <si>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</si>
  <si>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</si>
  <si>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</si>
  <si>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</si>
  <si>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</si>
  <si>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</si>
  <si>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</si>
  <si>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</si>
  <si>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</si>
  <si>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</si>
  <si>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</si>
  <si>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</si>
  <si>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</si>
  <si>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</si>
  <si>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</si>
  <si>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</si>
  <si>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</si>
  <si>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</si>
  <si>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</si>
  <si>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</si>
  <si>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</si>
  <si>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</si>
  <si>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</si>
  <si>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</si>
  <si>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</si>
  <si>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</si>
  <si>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</si>
  <si>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</si>
  <si>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</si>
  <si>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</si>
  <si>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</si>
  <si>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</si>
  <si>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</si>
  <si>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</si>
  <si>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</si>
  <si>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</si>
  <si>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</si>
  <si>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</si>
  <si>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</si>
  <si>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</si>
  <si>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</si>
  <si>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</si>
  <si>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</si>
  <si>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</si>
  <si>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</si>
  <si>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</si>
  <si>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</si>
  <si>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</si>
  <si>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</si>
  <si>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</si>
  <si>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</si>
  <si>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</si>
  <si>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</si>
  <si>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</si>
  <si>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</si>
  <si>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</si>
  <si>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</si>
  <si>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</si>
  <si>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</si>
  <si>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</si>
  <si>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</si>
  <si>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</si>
  <si>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</si>
  <si>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</si>
  <si>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</si>
  <si>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</si>
  <si>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</si>
  <si>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</si>
  <si>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</si>
  <si>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</si>
  <si>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</si>
  <si>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</si>
  <si>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</si>
  <si>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</si>
  <si>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</si>
  <si>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</si>
  <si>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</si>
  <si>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</si>
  <si>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</si>
  <si>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</si>
  <si>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</si>
  <si>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</si>
  <si>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</si>
  <si>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</si>
  <si>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</si>
  <si>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</si>
  <si>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</si>
  <si>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</si>
  <si>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</si>
  <si>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</si>
  <si>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</si>
  <si>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</si>
  <si>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</si>
  <si>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</si>
  <si>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</si>
  <si>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</si>
  <si>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</si>
  <si>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</si>
  <si>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</si>
  <si>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</si>
  <si>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</si>
  <si>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</si>
  <si>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</si>
  <si>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</si>
  <si>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</si>
  <si>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</si>
  <si>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</si>
  <si>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</si>
  <si>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</si>
  <si>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</si>
  <si>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</si>
  <si>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</si>
  <si>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</si>
  <si>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</si>
  <si>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</si>
  <si>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</si>
  <si>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</si>
  <si>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</si>
  <si>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</si>
  <si>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</si>
  <si>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</si>
  <si>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</si>
  <si>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</si>
  <si>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</si>
  <si>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</si>
  <si>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</si>
  <si>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</si>
  <si>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</si>
  <si>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</si>
  <si>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</si>
  <si>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</si>
  <si>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</si>
  <si>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</si>
  <si>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</si>
  <si>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</si>
  <si>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</si>
  <si>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</si>
  <si>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</si>
  <si>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</si>
  <si>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</si>
  <si>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</si>
  <si>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</si>
  <si>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</si>
  <si>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</si>
  <si>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</si>
  <si>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</si>
  <si>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</si>
  <si>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</si>
  <si>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</si>
  <si>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</si>
  <si>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</si>
  <si>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</si>
  <si>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</si>
  <si>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</si>
  <si>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</si>
  <si>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</si>
  <si>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</si>
  <si>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</si>
  <si>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</si>
  <si>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</si>
  <si>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</si>
  <si>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</si>
  <si>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</si>
  <si>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</si>
  <si>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</si>
  <si>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</si>
  <si>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</si>
  <si>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</si>
  <si>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</si>
  <si>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</si>
  <si>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</si>
  <si>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</si>
  <si>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</si>
  <si>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</si>
  <si>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</si>
  <si>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</si>
  <si>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</si>
  <si>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</si>
  <si>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</si>
  <si>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</si>
  <si>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</si>
  <si>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</si>
  <si>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</si>
  <si>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</si>
  <si>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</si>
  <si>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</si>
  <si>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</si>
  <si>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</si>
  <si>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</si>
  <si>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</si>
  <si>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</si>
  <si>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</si>
  <si>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</si>
  <si>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</si>
  <si>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</si>
  <si>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</si>
  <si>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</si>
  <si>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</si>
  <si>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</si>
  <si>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</si>
  <si>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</si>
  <si>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</si>
  <si>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</si>
  <si>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</si>
  <si>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</si>
  <si>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</si>
  <si>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</si>
  <si>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</si>
  <si>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</si>
  <si>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</si>
  <si>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</si>
  <si>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</si>
  <si>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</si>
  <si>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</si>
  <si>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</si>
  <si>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</si>
  <si>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</si>
  <si>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</si>
  <si>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</si>
  <si>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</si>
  <si>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</si>
  <si>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</si>
  <si>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</si>
  <si>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</si>
  <si>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</si>
  <si>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</si>
  <si>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</si>
  <si>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</si>
  <si>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</si>
  <si>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</si>
  <si>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</si>
  <si>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</si>
  <si>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</si>
  <si>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</si>
  <si>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</si>
  <si>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</si>
  <si>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</si>
  <si>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</si>
  <si>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</si>
  <si>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</si>
  <si>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</si>
  <si>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</si>
  <si>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</si>
  <si>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</si>
  <si>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</si>
  <si>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</si>
  <si>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</si>
  <si>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</si>
  <si>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</si>
  <si>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</si>
  <si>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</si>
  <si>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</si>
  <si>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</si>
  <si>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</si>
  <si>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</si>
  <si>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</si>
  <si>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</si>
  <si>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</si>
  <si>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</si>
  <si>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</si>
  <si>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</si>
  <si>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</si>
  <si>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</si>
  <si>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</si>
  <si>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</si>
  <si>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</si>
  <si>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</si>
  <si>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</si>
  <si>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</si>
  <si>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</si>
  <si>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</si>
  <si>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</si>
  <si>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</si>
  <si>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</si>
  <si>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</si>
  <si>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</si>
  <si>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</si>
  <si>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</si>
  <si>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</si>
  <si>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</si>
  <si>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</si>
  <si>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</si>
  <si>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</si>
  <si>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</si>
  <si>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</si>
  <si>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</si>
  <si>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</si>
  <si>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</si>
  <si>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</si>
  <si>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</si>
  <si>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</si>
  <si>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</si>
  <si>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</si>
  <si>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</si>
  <si>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</si>
  <si>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</si>
  <si>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</si>
  <si>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</si>
  <si>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</si>
  <si>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</si>
  <si>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</si>
  <si>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</si>
  <si>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</si>
  <si>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</si>
  <si>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</si>
  <si>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</si>
  <si>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</si>
  <si>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</si>
  <si>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</si>
  <si>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</si>
  <si>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</si>
  <si>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</si>
  <si>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</si>
  <si>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</si>
  <si>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</si>
  <si>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</si>
  <si>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</si>
  <si>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</si>
  <si>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</si>
  <si>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</si>
  <si>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</si>
  <si>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</si>
  <si>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</si>
  <si>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</si>
  <si>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</si>
  <si>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</si>
  <si>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</si>
  <si>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</si>
  <si>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</si>
  <si>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</si>
  <si>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</si>
  <si>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</si>
  <si>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</si>
  <si>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</si>
  <si>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</si>
  <si>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</si>
  <si>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</si>
  <si>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</si>
  <si>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</si>
  <si>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</si>
  <si>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</si>
  <si>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</si>
  <si>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</si>
  <si>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</si>
  <si>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</si>
  <si>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</si>
  <si>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</si>
  <si>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</si>
  <si>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</si>
  <si>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</si>
  <si>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</si>
  <si>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</si>
  <si>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</si>
  <si>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</si>
  <si>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</si>
  <si>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</si>
  <si>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</si>
  <si>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</si>
  <si>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</si>
  <si>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</si>
  <si>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</si>
  <si>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</si>
  <si>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</si>
  <si>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</si>
  <si>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</si>
  <si>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</si>
  <si>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</si>
  <si>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</si>
  <si>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</si>
  <si>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</si>
  <si>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</si>
  <si>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</si>
  <si>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</si>
  <si>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</si>
  <si>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</si>
  <si>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</si>
  <si>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</si>
  <si>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</si>
  <si>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</si>
  <si>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</si>
  <si>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</si>
  <si>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</si>
  <si>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</si>
  <si>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</si>
  <si>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</si>
  <si>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</si>
  <si>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</si>
  <si>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</si>
  <si>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</si>
  <si>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</si>
  <si>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</si>
  <si>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</si>
  <si>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</si>
  <si>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</si>
  <si>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</si>
  <si>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</si>
  <si>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</si>
  <si>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</si>
  <si>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</si>
  <si>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</si>
  <si>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</si>
  <si>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</si>
  <si>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</si>
  <si>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</si>
  <si>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</si>
  <si>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</si>
  <si>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</si>
  <si>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</si>
  <si>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</si>
  <si>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</si>
  <si>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</si>
  <si>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</si>
  <si>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</si>
  <si>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</si>
  <si>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</si>
  <si>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</si>
  <si>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</si>
  <si>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</si>
  <si>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</si>
  <si>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</si>
  <si>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</si>
  <si>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</si>
  <si>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</si>
  <si>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</si>
  <si>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</si>
  <si>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</si>
  <si>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</si>
  <si>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</si>
  <si>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</si>
  <si>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</si>
  <si>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</si>
  <si>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</si>
  <si>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</si>
  <si>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</si>
  <si>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</si>
  <si>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</si>
  <si>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</si>
  <si>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</si>
  <si>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</si>
  <si>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</si>
  <si>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</si>
  <si>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</si>
  <si>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</si>
  <si>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</si>
  <si>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</si>
  <si>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</si>
  <si>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</si>
  <si>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</si>
  <si>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</si>
  <si>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</si>
  <si>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</si>
  <si>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</si>
  <si>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</si>
  <si>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</si>
  <si>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</si>
  <si>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</si>
  <si>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</si>
  <si>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</si>
  <si>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</si>
  <si>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</si>
  <si>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</si>
  <si>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</si>
  <si>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</si>
  <si>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</si>
  <si>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</si>
  <si>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</si>
  <si>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</si>
  <si>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</si>
  <si>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</si>
  <si>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</si>
  <si>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</si>
  <si>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</si>
  <si>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</si>
  <si>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</si>
  <si>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</si>
  <si>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</si>
  <si>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</si>
  <si>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</si>
  <si>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</si>
  <si>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</si>
  <si>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</si>
  <si>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</si>
  <si>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</si>
  <si>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</si>
  <si>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</si>
  <si>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</si>
  <si>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</si>
  <si>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</si>
  <si>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</si>
  <si>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</si>
  <si>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</si>
  <si>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</si>
  <si>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</si>
  <si>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</si>
  <si>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</si>
  <si>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</si>
  <si>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</si>
  <si>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</si>
  <si>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</si>
  <si>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</si>
  <si>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</si>
  <si>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</si>
  <si>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</si>
  <si>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</si>
  <si>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</si>
  <si>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</si>
  <si>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</si>
  <si>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</si>
  <si>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</si>
  <si>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</si>
  <si>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</si>
  <si>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</si>
  <si>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</si>
  <si>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</si>
  <si>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</si>
  <si>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</si>
  <si>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</si>
  <si>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</si>
  <si>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</si>
  <si>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</si>
  <si>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</si>
  <si>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</si>
  <si>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</si>
  <si>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</si>
  <si>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</si>
  <si>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</si>
  <si>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</si>
  <si>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</si>
  <si>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</si>
  <si>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</si>
  <si>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</si>
  <si>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</si>
  <si>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</si>
  <si>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</si>
  <si>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</si>
  <si>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</si>
  <si>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</si>
  <si>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</si>
  <si>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</si>
  <si>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</si>
  <si>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</si>
  <si>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</si>
  <si>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</si>
  <si>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</si>
  <si>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</si>
  <si>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</si>
  <si>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</si>
  <si>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</si>
  <si>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</si>
  <si>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</si>
  <si>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</si>
  <si>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</si>
  <si>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</si>
  <si>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</si>
  <si>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</si>
  <si>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</si>
  <si>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</si>
  <si>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</si>
  <si>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</si>
  <si>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</si>
  <si>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</si>
  <si>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</si>
  <si>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</si>
  <si>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</si>
  <si>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</si>
  <si>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</si>
  <si>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</si>
  <si>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</si>
  <si>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</si>
  <si>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</si>
  <si>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</si>
  <si>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</si>
  <si>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</si>
  <si>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</si>
  <si>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</si>
  <si>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</si>
  <si>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</si>
  <si>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</si>
  <si>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</si>
  <si>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</si>
  <si>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</si>
  <si>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</si>
  <si>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</si>
  <si>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</si>
  <si>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</si>
  <si>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</si>
  <si>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</si>
  <si>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</si>
  <si>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</si>
  <si>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</si>
  <si>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</si>
  <si>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</si>
  <si>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</si>
  <si>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</si>
  <si>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</si>
  <si>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</si>
  <si>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</si>
  <si>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</si>
  <si>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</si>
  <si>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</si>
  <si>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</si>
  <si>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</si>
  <si>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</si>
  <si>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</si>
  <si>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</si>
  <si>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</si>
  <si>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</si>
  <si>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</si>
  <si>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</si>
  <si>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</si>
  <si>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</si>
  <si>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</si>
  <si>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</si>
  <si>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</si>
  <si>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</si>
  <si>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</si>
  <si>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</si>
  <si>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</si>
  <si>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</si>
  <si>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</si>
  <si>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</si>
  <si>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</si>
  <si>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</si>
  <si>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</si>
  <si>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</si>
  <si>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</si>
  <si>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</si>
  <si>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</si>
  <si>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</si>
  <si>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</si>
  <si>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</si>
  <si>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</si>
  <si>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</si>
  <si>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</si>
  <si>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</si>
  <si>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</si>
  <si>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</si>
  <si>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</si>
  <si>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</si>
  <si>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</si>
  <si>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</si>
  <si>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</si>
  <si>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</si>
  <si>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</si>
  <si>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</si>
  <si>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</si>
  <si>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</si>
  <si>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</si>
  <si>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</si>
  <si>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</si>
  <si>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</si>
  <si>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</si>
  <si>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</si>
  <si>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</si>
  <si>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</si>
  <si>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</si>
  <si>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</si>
  <si>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</si>
  <si>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</si>
  <si>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</si>
  <si>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</si>
  <si>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</si>
  <si>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</si>
  <si>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</si>
  <si>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</si>
  <si>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</si>
  <si>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</si>
  <si>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</si>
  <si>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</si>
  <si>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</si>
  <si>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</si>
  <si>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</si>
  <si>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</si>
  <si>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</si>
  <si>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</si>
  <si>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</si>
  <si>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</si>
  <si>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</si>
  <si>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</si>
  <si>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</si>
  <si>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</si>
  <si>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</si>
  <si>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</si>
  <si>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</si>
  <si>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</si>
  <si>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</si>
  <si>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</si>
  <si>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</si>
  <si>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</si>
  <si>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</si>
  <si>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</si>
  <si>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</si>
  <si>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</si>
  <si>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</si>
  <si>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</si>
  <si>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</si>
  <si>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</si>
  <si>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</si>
  <si>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</si>
  <si>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</si>
  <si>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</si>
  <si>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</si>
  <si>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</si>
  <si>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</si>
  <si>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</si>
  <si>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</si>
  <si>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</si>
  <si>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</si>
  <si>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</si>
  <si>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</si>
  <si>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</si>
  <si>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</si>
  <si>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</si>
  <si>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</si>
  <si>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</si>
  <si>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</si>
  <si>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</si>
  <si>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</si>
  <si>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</si>
  <si>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</si>
  <si>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</si>
  <si>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</si>
  <si>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</si>
  <si>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</si>
  <si>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</si>
  <si>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</si>
  <si>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</si>
  <si>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</si>
  <si>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</si>
  <si>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</si>
  <si>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</si>
  <si>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</si>
  <si>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</si>
  <si>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</si>
  <si>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</si>
  <si>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</si>
  <si>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</si>
  <si>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</si>
  <si>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</si>
  <si>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</si>
  <si>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</si>
  <si>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</si>
  <si>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</si>
  <si>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</si>
  <si>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</si>
  <si>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</si>
  <si>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</si>
  <si>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</si>
  <si>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</si>
  <si>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</si>
  <si>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</si>
  <si>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</si>
  <si>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</si>
  <si>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</si>
  <si>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</si>
  <si>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</si>
  <si>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</si>
  <si>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</si>
  <si>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</si>
  <si>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</si>
  <si>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</si>
  <si>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</si>
  <si>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</si>
  <si>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</si>
  <si>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</si>
  <si>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</si>
  <si>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</si>
  <si>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</si>
  <si>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</si>
  <si>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</si>
  <si>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</si>
  <si>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</si>
  <si>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</si>
  <si>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</si>
  <si>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</si>
  <si>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</si>
  <si>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</si>
  <si>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</si>
  <si>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</si>
  <si>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</si>
  <si>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</si>
  <si>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</si>
  <si>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</si>
  <si>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</si>
  <si>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</si>
  <si>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</si>
  <si>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</si>
  <si>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</si>
  <si>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</si>
  <si>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</si>
  <si>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</si>
  <si>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</si>
  <si>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</si>
  <si>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</si>
  <si>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</si>
  <si>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</si>
  <si>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</si>
  <si>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</si>
  <si>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</si>
  <si>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</si>
  <si>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</si>
  <si>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</si>
  <si>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</si>
  <si>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</si>
  <si>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</si>
  <si>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</si>
  <si>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</si>
  <si>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</si>
  <si>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</si>
  <si>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</si>
  <si>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</si>
  <si>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</si>
  <si>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</si>
  <si>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</si>
  <si>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</si>
  <si>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</si>
  <si>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</si>
  <si>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</si>
  <si>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</si>
  <si>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</si>
  <si>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</si>
  <si>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</si>
  <si>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</si>
  <si>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</si>
  <si>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</si>
  <si>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</si>
  <si>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</si>
  <si>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</si>
  <si>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</si>
  <si>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</si>
  <si>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</si>
  <si>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</si>
  <si>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</si>
  <si>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</si>
  <si>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</si>
  <si>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</si>
  <si>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</si>
  <si>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</si>
  <si>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</si>
  <si>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</si>
  <si>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</si>
  <si>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</si>
  <si>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</si>
  <si>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</si>
  <si>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</si>
  <si>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</si>
  <si>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</si>
  <si>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</si>
  <si>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</si>
  <si>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</si>
  <si>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</si>
  <si>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</si>
  <si>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</si>
  <si>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</si>
  <si>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</si>
  <si>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</si>
  <si>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</si>
  <si>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</si>
  <si>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</si>
  <si>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</si>
  <si>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</si>
  <si>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</si>
  <si>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</si>
  <si>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</si>
  <si>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</si>
  <si>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</si>
  <si>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</si>
  <si>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</si>
  <si>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</si>
  <si>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</si>
  <si>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</si>
  <si>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</si>
  <si>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</si>
  <si>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</si>
  <si>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</si>
  <si>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</si>
  <si>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</si>
  <si>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</si>
  <si>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</si>
  <si>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</si>
  <si>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</si>
  <si>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</si>
  <si>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</si>
  <si>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</si>
  <si>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</si>
  <si>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</si>
  <si>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</si>
  <si>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</si>
  <si>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</si>
  <si>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</si>
  <si>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</si>
  <si>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</si>
  <si>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</si>
  <si>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</si>
  <si>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</si>
  <si>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</si>
  <si>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</si>
  <si>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</si>
  <si>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</si>
  <si>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</si>
  <si>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</si>
  <si>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</si>
  <si>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</si>
  <si>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</si>
  <si>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</si>
  <si>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</si>
  <si>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</si>
  <si>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</si>
  <si>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</si>
  <si>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</si>
  <si>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</si>
  <si>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</si>
  <si>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</si>
  <si>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</si>
  <si>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</si>
  <si>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</si>
  <si>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</si>
  <si>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</si>
  <si>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</si>
  <si>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</si>
  <si>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</si>
  <si>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</si>
  <si>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</si>
  <si>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</si>
  <si>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</si>
  <si>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</si>
  <si>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</si>
  <si>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</si>
  <si>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</si>
  <si>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</si>
  <si>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</si>
  <si>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</si>
  <si>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</si>
  <si>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</si>
  <si>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</si>
  <si>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</si>
  <si>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</si>
  <si>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</si>
  <si>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</si>
  <si>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</si>
  <si>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</si>
  <si>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</si>
  <si>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</si>
  <si>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</si>
  <si>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</si>
  <si>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</si>
  <si>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</si>
  <si>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</si>
  <si>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</si>
  <si>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</si>
  <si>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</si>
  <si>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</si>
  <si>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</si>
  <si>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</si>
  <si>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</si>
  <si>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</si>
  <si>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</si>
  <si>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</si>
  <si>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</si>
  <si>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</si>
  <si>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</si>
  <si>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</si>
  <si>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</si>
  <si>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</si>
  <si>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</si>
  <si>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</si>
  <si>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</si>
  <si>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</si>
  <si>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</si>
  <si>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</si>
  <si>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</si>
  <si>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</si>
  <si>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</si>
  <si>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</si>
  <si>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</si>
  <si>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</si>
  <si>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</si>
  <si>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</si>
  <si>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</si>
  <si>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</si>
  <si>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</si>
  <si>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</si>
  <si>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</si>
  <si>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</si>
  <si>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</si>
  <si>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</si>
  <si>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</si>
  <si>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</si>
  <si>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</si>
  <si>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</si>
  <si>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</si>
  <si>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</si>
  <si>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</si>
  <si>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</si>
  <si>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</si>
  <si>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</si>
  <si>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</si>
  <si>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</si>
  <si>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</si>
  <si>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</si>
  <si>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</si>
  <si>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</si>
  <si>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</si>
  <si>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</si>
  <si>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</si>
  <si>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</si>
  <si>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</si>
  <si>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</si>
  <si>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</si>
  <si>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</si>
  <si>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</si>
  <si>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</si>
  <si>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</si>
  <si>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</si>
  <si>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</si>
  <si>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</si>
  <si>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</si>
  <si>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</si>
  <si>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</si>
  <si>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</si>
  <si>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</si>
  <si>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</si>
  <si>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</si>
  <si>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</si>
  <si>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</si>
  <si>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</si>
  <si>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</si>
  <si>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</si>
  <si>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</si>
  <si>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</si>
  <si>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</si>
  <si>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</si>
  <si>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</si>
  <si>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</si>
  <si>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</si>
  <si>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</si>
  <si>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</si>
  <si>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</si>
  <si>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</si>
  <si>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</si>
  <si>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</si>
  <si>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</si>
  <si>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</si>
  <si>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</si>
  <si>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</si>
  <si>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</si>
  <si>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</si>
  <si>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</si>
  <si>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</si>
  <si>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</si>
  <si>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</si>
  <si>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</si>
  <si>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</si>
  <si>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</si>
  <si>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</si>
  <si>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</si>
  <si>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</si>
  <si>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</si>
  <si>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</si>
  <si>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</si>
  <si>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</si>
  <si>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</si>
  <si>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</si>
  <si>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</si>
  <si>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</si>
  <si>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</si>
  <si>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</si>
  <si>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</si>
  <si>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</si>
  <si>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</si>
  <si>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</si>
  <si>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</si>
  <si>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</si>
  <si>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</si>
  <si>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</si>
  <si>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</si>
  <si>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</si>
  <si>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</si>
  <si>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</si>
  <si>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</si>
  <si>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</si>
  <si>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</si>
  <si>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</si>
  <si>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</si>
  <si>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</si>
  <si>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</si>
  <si>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</si>
  <si>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</si>
  <si>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</si>
  <si>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</si>
  <si>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</si>
  <si>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</si>
  <si>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</si>
  <si>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</si>
  <si>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</si>
  <si>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</si>
  <si>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</si>
  <si>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</si>
  <si>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</si>
  <si>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</si>
  <si>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</si>
  <si>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</si>
  <si>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</si>
  <si>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</si>
  <si>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</si>
  <si>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</si>
  <si>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</si>
  <si>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</si>
  <si>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</si>
  <si>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</si>
  <si>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</si>
  <si>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</si>
  <si>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</si>
  <si>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</si>
  <si>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</si>
  <si>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</si>
  <si>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</si>
  <si>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</si>
  <si>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</si>
  <si>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</si>
  <si>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</si>
  <si>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</si>
  <si>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</si>
  <si>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</si>
  <si>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</si>
  <si>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</si>
  <si>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</si>
  <si>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</si>
  <si>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</si>
  <si>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</si>
  <si>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</si>
  <si>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</si>
  <si>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</si>
  <si>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</si>
  <si>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</si>
  <si>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</si>
  <si>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</si>
  <si>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</si>
  <si>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</si>
  <si>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</si>
  <si>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</si>
  <si>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</si>
  <si>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</si>
  <si>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</si>
  <si>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</si>
  <si>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</si>
  <si>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</si>
  <si>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</si>
  <si>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</si>
  <si>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</si>
  <si>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</si>
  <si>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</si>
  <si>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</si>
  <si>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</si>
  <si>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</si>
  <si>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</si>
  <si>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</si>
  <si>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</si>
  <si>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</si>
  <si>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</si>
  <si>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</si>
  <si>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</si>
  <si>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</si>
  <si>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</si>
  <si>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</si>
  <si>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</si>
  <si>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</si>
  <si>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</si>
  <si>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</si>
  <si>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</si>
  <si>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</si>
  <si>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</si>
  <si>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</si>
  <si>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</si>
  <si>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</si>
  <si>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</si>
  <si>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</si>
  <si>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</si>
  <si>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</si>
  <si>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</si>
  <si>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</si>
  <si>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</si>
  <si>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</si>
  <si>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</si>
  <si>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</si>
  <si>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</si>
  <si>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</si>
  <si>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</si>
  <si>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</si>
  <si>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</si>
  <si>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</si>
  <si>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</si>
  <si>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</si>
  <si>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</si>
  <si>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</si>
  <si>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</si>
  <si>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</si>
  <si>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</si>
  <si>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</si>
  <si>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</si>
  <si>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</si>
  <si>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</si>
  <si>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</si>
  <si>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</si>
  <si>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</si>
  <si>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</si>
  <si>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</si>
  <si>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</si>
  <si>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</si>
  <si>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</si>
  <si>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</si>
  <si>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</si>
  <si>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</si>
  <si>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</si>
  <si>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</si>
  <si>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</si>
  <si>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</si>
  <si>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</si>
  <si>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</si>
  <si>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</si>
  <si>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</si>
  <si>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</si>
  <si>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</si>
  <si>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</si>
  <si>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</si>
  <si>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</si>
  <si>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</si>
  <si>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</si>
  <si>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</si>
  <si>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</si>
  <si>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</si>
  <si>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</si>
  <si>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</si>
  <si>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</si>
  <si>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</si>
  <si>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</si>
  <si>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</si>
  <si>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</si>
  <si>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</si>
  <si>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</si>
  <si>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</si>
  <si>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</si>
  <si>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</si>
  <si>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</si>
  <si>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</si>
  <si>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</si>
  <si>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</si>
  <si>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</si>
  <si>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</si>
  <si>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</si>
  <si>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</si>
  <si>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</si>
  <si>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</si>
  <si>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</si>
  <si>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</si>
  <si>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</si>
  <si>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</si>
  <si>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</si>
  <si>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</si>
  <si>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</si>
  <si>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</si>
  <si>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</si>
  <si>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</si>
  <si>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</si>
  <si>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</si>
  <si>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</si>
  <si>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</si>
  <si>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</si>
  <si>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</si>
  <si>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</si>
  <si>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</si>
  <si>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</si>
  <si>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</si>
  <si>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</si>
  <si>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</si>
  <si>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</si>
  <si>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</si>
  <si>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</si>
  <si>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</si>
  <si>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</si>
  <si>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</si>
  <si>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</si>
  <si>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</si>
  <si>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</si>
  <si>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</si>
  <si>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</si>
  <si>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</si>
  <si>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</si>
  <si>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</si>
  <si>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</si>
  <si>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</si>
  <si>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</si>
  <si>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</si>
  <si>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</si>
  <si>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</si>
  <si>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</si>
  <si>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</si>
  <si>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</si>
  <si>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</si>
  <si>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</si>
  <si>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</si>
  <si>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</si>
  <si>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</si>
  <si>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</si>
  <si>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</si>
  <si>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</si>
  <si>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</si>
  <si>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</si>
  <si>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</si>
  <si>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</si>
  <si>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</si>
  <si>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</si>
  <si>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</si>
  <si>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</si>
  <si>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</si>
  <si>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</si>
  <si>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</si>
  <si>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</si>
  <si>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</si>
  <si>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</si>
  <si>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</si>
  <si>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</si>
  <si>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</si>
  <si>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</si>
  <si>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</si>
  <si>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</si>
  <si>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</si>
  <si>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</si>
  <si>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</si>
  <si>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</si>
  <si>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</si>
  <si>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</si>
  <si>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</si>
  <si>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</si>
  <si>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</si>
  <si>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</si>
  <si>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</si>
  <si>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</si>
  <si>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</si>
  <si>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</si>
  <si>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</si>
  <si>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</si>
  <si>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</si>
  <si>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</si>
  <si>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</si>
  <si>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</si>
  <si>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</si>
  <si>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</si>
  <si>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</si>
  <si>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</si>
  <si>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</si>
  <si>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</si>
  <si>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</si>
  <si>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</si>
  <si>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</si>
  <si>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</si>
  <si>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</si>
  <si>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</si>
  <si>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</si>
  <si>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</si>
  <si>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</si>
  <si>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</si>
  <si>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</si>
  <si>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</si>
  <si>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</si>
  <si>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</si>
  <si>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</si>
  <si>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</si>
  <si>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</si>
  <si>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</si>
  <si>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</si>
  <si>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</si>
  <si>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</si>
  <si>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</si>
  <si>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</si>
  <si>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</si>
  <si>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</si>
  <si>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</si>
  <si>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</si>
  <si>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</si>
  <si>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</si>
  <si>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</si>
  <si>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</si>
  <si>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</si>
  <si>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</si>
  <si>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</si>
  <si>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</si>
  <si>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</si>
  <si>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</si>
  <si>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</si>
  <si>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</si>
  <si>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</si>
  <si>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</si>
  <si>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</si>
  <si>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</si>
  <si>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</si>
  <si>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</si>
  <si>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</si>
  <si>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</si>
  <si>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</si>
  <si>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</si>
  <si>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</si>
  <si>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</si>
  <si>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</si>
  <si>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</si>
  <si>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</si>
  <si>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</si>
  <si>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</si>
  <si>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</si>
  <si>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</si>
  <si>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</si>
  <si>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</si>
  <si>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</si>
  <si>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</si>
  <si>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</si>
  <si>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</si>
  <si>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</si>
  <si>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</si>
  <si>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</si>
  <si>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</si>
  <si>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</si>
  <si>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</si>
  <si>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</si>
  <si>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</si>
  <si>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</si>
  <si>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</si>
  <si>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</si>
  <si>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</si>
  <si>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</si>
  <si>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</si>
  <si>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</si>
  <si>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</si>
  <si>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</si>
  <si>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</si>
  <si>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</si>
  <si>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</si>
  <si>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</si>
  <si>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</si>
  <si>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</si>
  <si>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</si>
  <si>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</si>
  <si>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</si>
  <si>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</si>
  <si>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</si>
  <si>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</si>
  <si>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</si>
  <si>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</si>
  <si>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</si>
  <si>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</si>
  <si>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</si>
  <si>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</si>
  <si>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</si>
  <si>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</si>
  <si>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</si>
  <si>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</si>
  <si>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</si>
  <si>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</si>
  <si>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</si>
  <si>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</si>
  <si>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</si>
  <si>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</si>
  <si>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</si>
  <si>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</si>
  <si>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</si>
  <si>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</si>
  <si>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</si>
  <si>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</si>
  <si>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</si>
  <si>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</si>
  <si>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</si>
  <si>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</si>
  <si>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</si>
  <si>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</si>
  <si>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</si>
  <si>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</si>
  <si>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</si>
  <si>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</si>
  <si>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</si>
  <si>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</si>
  <si>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</si>
  <si>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</si>
  <si>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</si>
  <si>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</si>
  <si>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</si>
  <si>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</si>
  <si>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</si>
  <si>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</si>
  <si>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</si>
  <si>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</si>
  <si>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</si>
  <si>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</si>
  <si>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</si>
  <si>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</si>
  <si>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</si>
  <si>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</si>
  <si>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</si>
  <si>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</si>
  <si>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</si>
  <si>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</si>
  <si>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</si>
  <si>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</si>
  <si>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</si>
  <si>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</si>
  <si>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</si>
  <si>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</si>
  <si>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</si>
  <si>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</si>
  <si>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</si>
  <si>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</si>
  <si>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</si>
  <si>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</si>
  <si>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</si>
  <si>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</si>
  <si>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</si>
  <si>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</si>
  <si>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</si>
  <si>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</si>
  <si>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</si>
  <si>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</si>
  <si>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</si>
  <si>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</si>
  <si>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</si>
  <si>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</si>
  <si>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</si>
  <si>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</si>
  <si>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</si>
  <si>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</si>
  <si>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</si>
  <si>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</si>
  <si>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</si>
  <si>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</si>
  <si>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</si>
  <si>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</si>
  <si>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</si>
  <si>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</si>
  <si>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</si>
  <si>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</si>
  <si>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</si>
  <si>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</si>
  <si>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</si>
  <si>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</si>
  <si>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</si>
  <si>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</si>
  <si>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</si>
  <si>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</si>
  <si>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</si>
  <si>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</si>
  <si>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</si>
  <si>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</si>
  <si>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</si>
  <si>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</si>
  <si>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</si>
  <si>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</si>
  <si>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</si>
  <si>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</si>
  <si>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</si>
  <si>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</si>
  <si>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</si>
  <si>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</si>
  <si>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</si>
  <si>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</si>
  <si>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</si>
  <si>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</si>
  <si>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</si>
  <si>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</si>
  <si>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</si>
  <si>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</si>
  <si>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</si>
  <si>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</si>
  <si>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</si>
  <si>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</si>
  <si>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</si>
  <si>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</si>
  <si>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</si>
  <si>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</si>
  <si>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</si>
  <si>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</si>
  <si>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</si>
  <si>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</si>
  <si>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</si>
  <si>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</si>
  <si>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</si>
  <si>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</si>
  <si>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</si>
  <si>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</si>
  <si>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</si>
  <si>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</si>
  <si>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</si>
  <si>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</si>
  <si>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</si>
  <si>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</si>
  <si>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</si>
  <si>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</si>
  <si>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</si>
  <si>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</si>
  <si>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</si>
  <si>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</si>
  <si>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</si>
  <si>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</si>
  <si>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</si>
  <si>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</si>
  <si>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</si>
  <si>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</si>
  <si>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</si>
  <si>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</si>
  <si>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</si>
  <si>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</si>
  <si>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</si>
  <si>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</si>
  <si>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</si>
  <si>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</si>
  <si>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</si>
  <si>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</si>
  <si>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</si>
  <si>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</si>
  <si>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</si>
  <si>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</si>
  <si>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</si>
  <si>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</si>
  <si>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</si>
  <si>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</si>
  <si>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</si>
  <si>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</si>
  <si>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</si>
  <si>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</si>
  <si>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</si>
  <si>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</si>
  <si>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</si>
  <si>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</si>
  <si>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</si>
  <si>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</si>
  <si>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</si>
  <si>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</si>
  <si>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</si>
  <si>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</si>
  <si>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</si>
  <si>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</si>
  <si>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</si>
  <si>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</si>
  <si>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</si>
  <si>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</si>
  <si>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</si>
  <si>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</si>
  <si>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</si>
  <si>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</si>
  <si>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</si>
  <si>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</si>
  <si>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</si>
  <si>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</si>
  <si>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</si>
  <si>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</si>
  <si>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</si>
  <si>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</si>
  <si>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</si>
  <si>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</si>
  <si>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</si>
  <si>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</si>
  <si>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</si>
  <si>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</si>
  <si>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</si>
  <si>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</si>
  <si>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</si>
  <si>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</si>
  <si>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</si>
  <si>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</si>
  <si>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</si>
  <si>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</si>
  <si>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</si>
  <si>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</si>
  <si>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</si>
  <si>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</si>
  <si>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</si>
  <si>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</si>
  <si>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</si>
  <si>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</si>
  <si>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</si>
  <si>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</si>
  <si>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</si>
  <si>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</si>
  <si>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</si>
  <si>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</si>
  <si>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</si>
  <si>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</si>
  <si>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</si>
  <si>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</si>
  <si>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</si>
  <si>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</si>
  <si>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</si>
  <si>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</si>
  <si>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</si>
  <si>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</si>
  <si>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</si>
  <si>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</si>
  <si>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</si>
  <si>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</si>
  <si>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</si>
  <si>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</si>
  <si>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</si>
  <si>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</si>
  <si>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</si>
  <si>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</si>
  <si>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</si>
  <si>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</si>
  <si>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</si>
  <si>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</si>
  <si>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</si>
  <si>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</si>
  <si>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</si>
  <si>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</si>
  <si>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</si>
  <si>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</si>
  <si>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</si>
  <si>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</si>
  <si>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</si>
  <si>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</si>
  <si>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</si>
  <si>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</si>
  <si>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</si>
  <si>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</si>
  <si>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</si>
  <si>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</si>
  <si>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</si>
  <si>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</si>
  <si>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</si>
  <si>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</si>
  <si>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</si>
  <si>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</si>
  <si>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</si>
  <si>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</si>
  <si>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</si>
  <si>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</si>
  <si>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</si>
  <si>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</si>
  <si>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</si>
  <si>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</si>
  <si>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</si>
  <si>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</si>
  <si>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</si>
  <si>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</si>
  <si>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</si>
  <si>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</si>
  <si>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</si>
  <si>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</si>
  <si>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</si>
  <si>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</si>
  <si>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</si>
  <si>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</si>
  <si>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</si>
  <si>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</si>
  <si>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</si>
  <si>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</si>
  <si>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</si>
  <si>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</si>
  <si>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</si>
  <si>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</si>
  <si>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</si>
  <si>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</si>
  <si>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</si>
  <si>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</si>
  <si>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</si>
  <si>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</si>
  <si>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</si>
  <si>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</si>
  <si>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</si>
  <si>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</si>
  <si>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</si>
  <si>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</si>
  <si>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</si>
  <si>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</si>
  <si>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</si>
  <si>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</si>
  <si>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</si>
  <si>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</si>
  <si>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</si>
  <si>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</si>
  <si>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</si>
  <si>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</si>
  <si>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</si>
  <si>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</si>
  <si>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</si>
  <si>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</si>
  <si>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</si>
  <si>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</si>
  <si>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</si>
  <si>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</si>
  <si>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</si>
  <si>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</si>
  <si>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</si>
  <si>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</si>
  <si>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</si>
  <si>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</si>
  <si>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</si>
  <si>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</si>
  <si>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</si>
  <si>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</si>
  <si>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</si>
  <si>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</si>
  <si>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</si>
  <si>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</si>
  <si>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</si>
  <si>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</si>
  <si>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</si>
  <si>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</si>
  <si>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</si>
  <si>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</si>
  <si>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</si>
  <si>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</si>
  <si>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</si>
  <si>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</si>
  <si>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</si>
  <si>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</si>
  <si>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</si>
  <si>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</si>
  <si>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</si>
  <si>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</si>
  <si>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</si>
  <si>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</si>
  <si>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</si>
  <si>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</si>
  <si>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</si>
  <si>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</si>
  <si>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</si>
  <si>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</si>
  <si>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</si>
  <si>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</si>
  <si>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</si>
  <si>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</si>
  <si>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</si>
  <si>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</si>
  <si>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</si>
  <si>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</si>
  <si>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</si>
  <si>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</si>
  <si>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</si>
  <si>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</si>
  <si>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</si>
  <si>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</si>
  <si>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</si>
  <si>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</si>
  <si>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</si>
  <si>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</si>
  <si>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</si>
  <si>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</si>
  <si>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</si>
  <si>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</si>
  <si>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</si>
  <si>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</si>
  <si>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</si>
  <si>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</si>
  <si>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</si>
  <si>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</si>
  <si>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</si>
  <si>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</si>
  <si>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</si>
  <si>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</si>
  <si>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</si>
  <si>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</si>
  <si>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</si>
  <si>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</si>
  <si>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</si>
  <si>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</si>
  <si>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</si>
  <si>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</si>
  <si>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</si>
  <si>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</si>
  <si>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</si>
  <si>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</si>
  <si>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</si>
  <si>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</si>
  <si>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</si>
  <si>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</si>
  <si>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</si>
  <si>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</si>
  <si>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</si>
  <si>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</si>
  <si>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</si>
  <si>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</si>
  <si>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</si>
  <si>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</si>
  <si>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</si>
  <si>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</si>
  <si>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</si>
  <si>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</si>
  <si>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</si>
  <si>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</si>
  <si>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</si>
  <si>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</si>
  <si>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</si>
  <si>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</si>
  <si>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</si>
  <si>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</si>
  <si>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</si>
  <si>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</si>
  <si>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</si>
  <si>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</si>
  <si>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</si>
  <si>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</si>
  <si>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</si>
  <si>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</si>
  <si>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</si>
  <si>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</si>
  <si>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</si>
  <si>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</si>
  <si>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</si>
  <si>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</si>
  <si>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</si>
  <si>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</si>
  <si>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</si>
  <si>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</si>
  <si>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</si>
  <si>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</si>
  <si>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</si>
  <si>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</si>
  <si>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</si>
  <si>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</si>
  <si>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</si>
  <si>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</si>
  <si>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</si>
  <si>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</si>
  <si>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</si>
  <si>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</si>
  <si>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</si>
  <si>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</si>
  <si>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</si>
  <si>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</si>
  <si>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</si>
  <si>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</si>
  <si>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</si>
  <si>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</si>
  <si>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</si>
  <si>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</si>
  <si>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</si>
  <si>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</si>
  <si>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</si>
  <si>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</si>
  <si>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</si>
  <si>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</si>
  <si>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</si>
  <si>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</si>
  <si>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</si>
  <si>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</si>
  <si>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</si>
  <si>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</si>
  <si>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</si>
  <si>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</si>
  <si>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</si>
  <si>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</si>
  <si>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</si>
  <si>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</si>
  <si>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</si>
  <si>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</si>
  <si>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</si>
  <si>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</si>
  <si>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</si>
  <si>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</si>
  <si>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</si>
  <si>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</si>
  <si>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</si>
  <si>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</si>
  <si>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</si>
  <si>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</si>
  <si>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</si>
  <si>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</si>
  <si>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</si>
  <si>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</si>
  <si>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</si>
  <si>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</si>
  <si>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</si>
  <si>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</si>
  <si>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</si>
  <si>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</si>
  <si>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</si>
  <si>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</si>
  <si>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</si>
  <si>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</si>
  <si>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</si>
  <si>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</si>
  <si>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</si>
  <si>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</si>
  <si>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</si>
  <si>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</si>
  <si>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</si>
  <si>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</si>
  <si>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</si>
  <si>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</si>
  <si>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</si>
  <si>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</si>
  <si>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</si>
  <si>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</si>
  <si>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</si>
  <si>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</si>
  <si>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</si>
  <si>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</si>
  <si>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</si>
  <si>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</si>
  <si>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</si>
  <si>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</si>
  <si>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</si>
  <si>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</si>
  <si>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</si>
  <si>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</si>
  <si>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</si>
  <si>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</si>
  <si>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</si>
  <si>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</si>
  <si>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</si>
  <si>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</si>
  <si>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</si>
  <si>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</si>
  <si>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</si>
  <si>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</si>
  <si>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</si>
  <si>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</si>
  <si>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</si>
  <si>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</si>
  <si>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</si>
  <si>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</si>
  <si>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</si>
  <si>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</si>
  <si>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</si>
  <si>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</si>
  <si>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</si>
  <si>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</si>
  <si>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</si>
  <si>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</si>
  <si>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</si>
  <si>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</si>
  <si>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</si>
  <si>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</si>
  <si>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</si>
  <si>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</si>
  <si>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</si>
  <si>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</si>
  <si>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</si>
  <si>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</si>
  <si>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</si>
  <si>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</si>
  <si>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</si>
  <si>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</si>
  <si>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</si>
  <si>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</si>
  <si>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</si>
  <si>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</si>
  <si>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</si>
  <si>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</si>
  <si>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</si>
  <si>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</si>
  <si>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</si>
  <si>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</si>
  <si>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</si>
  <si>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</si>
  <si>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</si>
  <si>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</si>
  <si>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</si>
  <si>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</si>
  <si>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</si>
  <si>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</si>
  <si>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</si>
  <si>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</si>
  <si>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</si>
  <si>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</si>
  <si>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</si>
  <si>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</si>
  <si>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</si>
  <si>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</si>
  <si>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</si>
  <si>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</si>
  <si>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</si>
  <si>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</si>
  <si>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</si>
  <si>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</si>
  <si>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</si>
  <si>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</si>
  <si>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</si>
  <si>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</si>
  <si>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</si>
  <si>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</si>
  <si>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</si>
  <si>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</si>
  <si>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</si>
  <si>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</si>
  <si>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</si>
  <si>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</si>
  <si>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</si>
  <si>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</si>
  <si>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</si>
  <si>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</si>
  <si>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</si>
  <si>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</si>
  <si>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</si>
  <si>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</si>
  <si>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</si>
  <si>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</si>
  <si>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</si>
  <si>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</si>
  <si>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</si>
  <si>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</si>
  <si>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</si>
  <si>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</si>
  <si>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</si>
  <si>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</si>
  <si>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</si>
  <si>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</si>
  <si>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</si>
  <si>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</si>
  <si>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</si>
  <si>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</si>
  <si>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</si>
  <si>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</si>
  <si>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</si>
  <si>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</si>
  <si>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</si>
  <si>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</si>
  <si>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</si>
  <si>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</si>
  <si>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</si>
  <si>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</si>
  <si>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</si>
  <si>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</si>
  <si>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</si>
  <si>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</si>
  <si>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</si>
  <si>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</si>
  <si>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</si>
  <si>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</si>
  <si>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</si>
  <si>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</si>
  <si>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</si>
  <si>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</si>
  <si>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</si>
  <si>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</si>
  <si>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</si>
  <si>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</si>
  <si>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</si>
  <si>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</si>
  <si>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</si>
  <si>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</si>
  <si>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</si>
  <si>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</si>
  <si>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</si>
  <si>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</si>
  <si>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</si>
  <si>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</si>
  <si>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</si>
  <si>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</si>
  <si>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</si>
  <si>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</si>
  <si>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</si>
  <si>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</si>
  <si>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</si>
  <si>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</si>
  <si>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</si>
  <si>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</si>
  <si>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</si>
  <si>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</si>
  <si>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</si>
  <si>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</si>
  <si>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</si>
  <si>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</si>
  <si>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</si>
  <si>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</si>
  <si>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</si>
  <si>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</si>
  <si>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</si>
  <si>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</si>
  <si>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</si>
  <si>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</si>
  <si>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</si>
  <si>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</si>
  <si>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</si>
  <si>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</si>
  <si>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</si>
  <si>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</si>
  <si>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</si>
  <si>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</si>
  <si>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</si>
  <si>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</si>
  <si>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</si>
  <si>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</si>
  <si>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</si>
  <si>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</si>
  <si>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</si>
  <si>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</si>
  <si>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</si>
  <si>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</si>
  <si>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</si>
  <si>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</si>
  <si>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</si>
  <si>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</si>
  <si>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</si>
  <si>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</si>
  <si>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</si>
  <si>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</si>
  <si>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</si>
  <si>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</si>
  <si>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</si>
  <si>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</si>
  <si>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</si>
  <si>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</si>
  <si>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</si>
  <si>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</si>
  <si>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</si>
  <si>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</si>
  <si>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</si>
  <si>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</si>
  <si>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</si>
  <si>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</si>
  <si>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</si>
  <si>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</si>
  <si>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</si>
  <si>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</si>
  <si>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</si>
  <si>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</si>
  <si>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</si>
  <si>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</si>
  <si>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</si>
  <si>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</si>
  <si>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</si>
  <si>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</si>
  <si>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</si>
  <si>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</si>
  <si>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</si>
  <si>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</si>
  <si>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</si>
  <si>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</si>
  <si>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</si>
  <si>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</si>
  <si>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</si>
  <si>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</si>
  <si>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</si>
  <si>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</si>
  <si>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</si>
  <si>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</si>
  <si>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</si>
  <si>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</si>
  <si>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</si>
  <si>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</si>
  <si>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</si>
  <si>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</si>
  <si>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</si>
  <si>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</si>
  <si>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</si>
  <si>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</si>
  <si>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</si>
  <si>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</si>
  <si>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</si>
  <si>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</si>
  <si>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</si>
  <si>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</si>
  <si>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</si>
  <si>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</si>
  <si>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</si>
  <si>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</si>
  <si>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</si>
  <si>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</si>
  <si>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</si>
  <si>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</si>
  <si>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</si>
  <si>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</si>
  <si>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</si>
  <si>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</si>
  <si>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</si>
  <si>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</si>
  <si>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</si>
  <si>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</si>
  <si>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</si>
  <si>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</si>
  <si>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</si>
  <si>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</si>
  <si>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</si>
  <si>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</si>
  <si>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</si>
  <si>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</si>
  <si>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</si>
  <si>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</si>
  <si>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</si>
  <si>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</si>
  <si>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</si>
  <si>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</si>
  <si>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</si>
  <si>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</si>
  <si>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</si>
  <si>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</si>
  <si>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</si>
  <si>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</si>
  <si>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</si>
  <si>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</si>
  <si>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</si>
  <si>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</si>
  <si>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</si>
  <si>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</si>
  <si>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</si>
  <si>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</si>
  <si>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</si>
  <si>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</si>
  <si>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</si>
  <si>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</si>
  <si>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</si>
  <si>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</si>
  <si>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</si>
  <si>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</si>
  <si>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</si>
  <si>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</si>
  <si>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</si>
  <si>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</si>
  <si>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</si>
  <si>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</si>
  <si>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</si>
  <si>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</si>
  <si>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</si>
  <si>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</si>
  <si>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</si>
  <si>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</si>
  <si>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</si>
  <si>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</si>
  <si>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</si>
  <si>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</si>
  <si>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</si>
  <si>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</si>
  <si>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</si>
  <si>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</si>
  <si>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</si>
  <si>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</si>
  <si>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</si>
  <si>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</si>
  <si>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</si>
  <si>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</si>
  <si>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</si>
  <si>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</si>
  <si>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</si>
  <si>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</si>
  <si>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</si>
  <si>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</si>
  <si>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</si>
  <si>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</si>
  <si>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</si>
  <si>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</si>
  <si>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</si>
  <si>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</si>
  <si>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</si>
  <si>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</si>
  <si>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</si>
  <si>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</si>
  <si>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</si>
  <si>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</si>
  <si>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</si>
  <si>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</si>
  <si>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</si>
  <si>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</si>
  <si>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</si>
  <si>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</si>
  <si>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</si>
  <si>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</si>
  <si>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</si>
  <si>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</si>
  <si>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</si>
  <si>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</si>
  <si>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</si>
  <si>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</si>
  <si>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</si>
  <si>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</si>
  <si>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</si>
  <si>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</si>
  <si>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</si>
  <si>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</si>
  <si>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</si>
  <si>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</si>
  <si>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</si>
  <si>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</si>
  <si>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</si>
  <si>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</si>
  <si>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</si>
  <si>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</si>
  <si>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</si>
  <si>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</si>
  <si>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</si>
  <si>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</si>
  <si>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</si>
  <si>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</si>
  <si>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</si>
  <si>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</si>
  <si>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</si>
  <si>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</si>
  <si>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</si>
  <si>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</si>
  <si>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</si>
  <si>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</si>
  <si>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</si>
  <si>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</si>
  <si>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</si>
  <si>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</si>
  <si>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</si>
  <si>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</si>
  <si>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</si>
  <si>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</si>
  <si>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</si>
  <si>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</si>
  <si>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</si>
  <si>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</si>
  <si>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</si>
  <si>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</si>
  <si>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</si>
  <si>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</si>
  <si>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</si>
  <si>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</si>
  <si>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</si>
  <si>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</si>
  <si>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</si>
  <si>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</si>
  <si>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</si>
  <si>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</si>
  <si>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</si>
  <si>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</si>
  <si>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</si>
  <si>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</si>
  <si>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</si>
  <si>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</si>
  <si>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</si>
  <si>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</si>
  <si>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</si>
  <si>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</si>
  <si>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</si>
  <si>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</si>
  <si>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</si>
  <si>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</si>
  <si>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</si>
  <si>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</si>
  <si>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</si>
  <si>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</si>
  <si>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</si>
  <si>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</si>
  <si>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</si>
  <si>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</si>
  <si>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</si>
  <si>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</si>
  <si>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</si>
  <si>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</si>
  <si>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</si>
  <si>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</si>
  <si>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</si>
  <si>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</si>
  <si>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</si>
  <si>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</si>
  <si>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</si>
  <si>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</si>
  <si>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</si>
  <si>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</si>
  <si>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</si>
  <si>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</si>
  <si>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</si>
  <si>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</si>
  <si>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</si>
  <si>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</si>
  <si>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</si>
  <si>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</si>
  <si>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</si>
  <si>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</si>
  <si>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</si>
  <si>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</si>
  <si>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</si>
  <si>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</si>
  <si>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</si>
  <si>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</si>
  <si>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</si>
  <si>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</si>
  <si>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</si>
  <si>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</si>
  <si>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</si>
  <si>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</si>
  <si>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</si>
  <si>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</si>
  <si>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</si>
  <si>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</si>
  <si>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</si>
  <si>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</si>
  <si>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</si>
  <si>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</si>
  <si>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</si>
  <si>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</si>
  <si>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</si>
  <si>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</si>
  <si>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</si>
  <si>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</si>
  <si>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</si>
  <si>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</si>
  <si>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</si>
  <si>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</si>
  <si>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</si>
  <si>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</si>
  <si>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</si>
  <si>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</si>
  <si>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</si>
  <si>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</si>
  <si>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</si>
  <si>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</si>
  <si>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</si>
  <si>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</si>
  <si>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</si>
  <si>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</si>
  <si>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</si>
  <si>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</si>
  <si>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</si>
  <si>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</si>
  <si>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</si>
  <si>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</si>
  <si>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</si>
  <si>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</si>
  <si>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</si>
  <si>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</si>
  <si>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</si>
  <si>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</si>
  <si>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</si>
  <si>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</si>
  <si>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</si>
  <si>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</si>
  <si>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</si>
  <si>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</si>
  <si>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</si>
  <si>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</si>
  <si>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</si>
  <si>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</si>
  <si>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</si>
  <si>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</si>
  <si>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</si>
  <si>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</si>
  <si>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</si>
  <si>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</si>
  <si>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</si>
  <si>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</si>
  <si>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</si>
  <si>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</si>
  <si>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</si>
  <si>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</si>
  <si>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</si>
  <si>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</si>
  <si>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</si>
  <si>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</si>
  <si>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</si>
  <si>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</si>
  <si>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</si>
  <si>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</si>
  <si>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</si>
  <si>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</si>
  <si>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</si>
  <si>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</si>
  <si>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</si>
  <si>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</si>
  <si>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</si>
  <si>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</si>
  <si>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</si>
  <si>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</si>
  <si>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</si>
  <si>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</si>
  <si>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</si>
  <si>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</si>
  <si>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</si>
  <si>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</si>
  <si>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</si>
  <si>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</si>
  <si>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</si>
  <si>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</si>
  <si>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</si>
  <si>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</si>
  <si>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</si>
  <si>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</si>
  <si>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</si>
  <si>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</si>
  <si>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</si>
  <si>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</si>
  <si>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</si>
  <si>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</si>
  <si>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</si>
  <si>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</si>
  <si>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</si>
  <si>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</si>
  <si>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</si>
  <si>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</si>
  <si>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</si>
  <si>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</si>
  <si>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</si>
  <si>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</si>
  <si>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</si>
  <si>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</si>
  <si>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</si>
  <si>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</si>
  <si>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</si>
  <si>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</si>
  <si>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</si>
  <si>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</si>
  <si>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</si>
  <si>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</si>
  <si>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</si>
  <si>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</si>
  <si>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</si>
  <si>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</si>
  <si>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</si>
  <si>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</si>
  <si>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</si>
  <si>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</si>
  <si>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</si>
  <si>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</si>
  <si>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</si>
  <si>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</si>
  <si>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</si>
  <si>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</si>
  <si>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</si>
  <si>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</si>
  <si>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</si>
  <si>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</si>
  <si>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</si>
  <si>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</si>
  <si>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</si>
  <si>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</si>
  <si>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</si>
  <si>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</si>
  <si>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</si>
  <si>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</si>
  <si>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</si>
  <si>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</si>
  <si>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</si>
  <si>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</si>
  <si>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</si>
  <si>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</si>
  <si>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</si>
  <si>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</si>
  <si>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</si>
  <si>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</si>
  <si>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</si>
  <si>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</si>
  <si>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</si>
  <si>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</si>
  <si>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</si>
  <si>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</si>
  <si>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</si>
  <si>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</si>
  <si>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</si>
  <si>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</si>
  <si>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</si>
  <si>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</si>
  <si>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</si>
  <si>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</si>
  <si>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</si>
  <si>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</si>
  <si>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</si>
  <si>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</si>
  <si>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</si>
  <si>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</si>
  <si>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</si>
  <si>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</si>
  <si>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</si>
  <si>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</si>
  <si>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</si>
  <si>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</si>
  <si>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</si>
  <si>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</si>
  <si>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</si>
  <si>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</si>
  <si>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</si>
  <si>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</si>
  <si>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</si>
  <si>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</si>
  <si>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</si>
  <si>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</si>
  <si>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</si>
  <si>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</si>
  <si>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</si>
  <si>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</si>
  <si>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</si>
  <si>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</si>
  <si>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</si>
  <si>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</si>
  <si>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</si>
  <si>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</si>
  <si>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</si>
  <si>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</si>
  <si>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</si>
  <si>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</si>
  <si>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</si>
  <si>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</si>
  <si>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</si>
  <si>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</si>
  <si>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</si>
  <si>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</si>
  <si>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</si>
  <si>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</si>
  <si>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</si>
  <si>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</si>
  <si>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</si>
  <si>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</si>
  <si>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</si>
  <si>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</si>
  <si>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</si>
  <si>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</si>
  <si>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</si>
  <si>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</si>
  <si>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</si>
  <si>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</si>
  <si>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</si>
  <si>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</si>
  <si>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</si>
  <si>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</si>
  <si>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</si>
  <si>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</si>
  <si>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</si>
  <si>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</si>
  <si>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</si>
  <si>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</si>
  <si>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</si>
  <si>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</si>
  <si>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</si>
  <si>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</si>
  <si>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</si>
  <si>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</si>
  <si>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</si>
  <si>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</si>
  <si>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</si>
  <si>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</si>
  <si>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</si>
  <si>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</si>
  <si>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</si>
  <si>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</si>
  <si>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</si>
  <si>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</si>
  <si>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</si>
  <si>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</si>
  <si>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</si>
  <si>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</si>
  <si>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</si>
  <si>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</si>
  <si>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</si>
  <si>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</si>
  <si>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</si>
  <si>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</si>
  <si>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</si>
  <si>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</si>
  <si>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</si>
  <si>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</si>
  <si>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</si>
  <si>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</si>
  <si>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</si>
  <si>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</si>
  <si>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</si>
  <si>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</si>
  <si>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</si>
  <si>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</si>
  <si>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</si>
  <si>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</si>
  <si>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</si>
  <si>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</si>
  <si>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</si>
  <si>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</si>
  <si>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</si>
  <si>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</si>
  <si>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</si>
  <si>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</si>
  <si>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</si>
  <si>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</si>
  <si>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</si>
  <si>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</si>
  <si>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</si>
  <si>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</si>
  <si>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</si>
  <si>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</si>
  <si>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</si>
  <si>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</si>
  <si>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</si>
  <si>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</si>
  <si>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</si>
  <si>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</si>
  <si>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</si>
  <si>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</si>
  <si>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</si>
  <si>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</si>
  <si>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</si>
  <si>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</si>
  <si>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</si>
  <si>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</si>
  <si>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</si>
  <si>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</si>
  <si>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</si>
  <si>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</si>
  <si>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</si>
  <si>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</si>
  <si>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</si>
  <si>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</si>
  <si>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</si>
  <si>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</si>
  <si>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</si>
  <si>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</si>
  <si>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</si>
  <si>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</si>
  <si>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</si>
  <si>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</si>
  <si>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</si>
  <si>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</si>
  <si>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</si>
  <si>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</si>
  <si>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</si>
  <si>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</si>
  <si>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</si>
  <si>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</si>
  <si>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</si>
  <si>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</si>
  <si>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</si>
  <si>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</si>
  <si>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</si>
  <si>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</si>
  <si>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</si>
  <si>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</si>
  <si>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</si>
  <si>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</si>
  <si>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</si>
  <si>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</si>
  <si>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</si>
  <si>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</si>
  <si>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</si>
  <si>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</si>
  <si>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</si>
  <si>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</si>
  <si>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</si>
  <si>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</si>
  <si>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</si>
  <si>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</si>
  <si>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</si>
  <si>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</si>
  <si>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</si>
  <si>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</si>
  <si>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</si>
  <si>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</si>
  <si>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</si>
  <si>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</si>
  <si>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</si>
  <si>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</si>
  <si>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</si>
  <si>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</si>
  <si>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</si>
  <si>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</si>
  <si>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</si>
  <si>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</si>
  <si>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</si>
  <si>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</si>
  <si>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</si>
  <si>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</si>
  <si>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</si>
  <si>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</si>
  <si>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</si>
  <si>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</si>
  <si>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</si>
  <si>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</si>
  <si>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</si>
  <si>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</si>
  <si>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</si>
  <si>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</si>
  <si>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</si>
  <si>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</si>
  <si>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</si>
  <si>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</si>
  <si>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</si>
  <si>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</si>
  <si>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</si>
  <si>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</si>
  <si>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</si>
  <si>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</si>
  <si>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</si>
  <si>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</si>
  <si>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</si>
  <si>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</si>
  <si>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</si>
  <si>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</si>
  <si>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</si>
  <si>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</si>
  <si>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</si>
  <si>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</si>
  <si>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</si>
  <si>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</si>
  <si>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</si>
  <si>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</si>
  <si>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</si>
  <si>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</si>
  <si>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</si>
  <si>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</si>
  <si>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</si>
  <si>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</si>
  <si>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</si>
  <si>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</si>
  <si>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</si>
  <si>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</si>
  <si>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</si>
  <si>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</si>
  <si>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</si>
  <si>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</si>
  <si>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</si>
  <si>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</si>
  <si>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</si>
  <si>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</si>
  <si>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</si>
  <si>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</si>
  <si>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</si>
  <si>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</si>
  <si>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</si>
  <si>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</si>
  <si>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</si>
  <si>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</si>
  <si>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</si>
  <si>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</si>
  <si>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</si>
  <si>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</si>
  <si>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</si>
  <si>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</si>
  <si>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</si>
  <si>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</si>
  <si>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</si>
  <si>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</si>
  <si>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</si>
  <si>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</si>
  <si>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</si>
  <si>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</si>
  <si>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</si>
  <si>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</si>
  <si>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</si>
  <si>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</si>
  <si>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</si>
  <si>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</si>
  <si>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</si>
  <si>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</si>
  <si>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</si>
  <si>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</si>
  <si>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</si>
  <si>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</si>
  <si>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</si>
  <si>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</si>
  <si>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</si>
  <si>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</si>
  <si>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</si>
  <si>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</si>
  <si>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</si>
  <si>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</si>
  <si>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</si>
  <si>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</si>
  <si>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</si>
  <si>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</si>
  <si>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</si>
  <si>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</si>
  <si>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</si>
  <si>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</si>
  <si>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</si>
  <si>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</si>
  <si>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</si>
  <si>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</si>
  <si>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</si>
  <si>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</si>
  <si>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</si>
  <si>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</si>
  <si>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</si>
  <si>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</si>
  <si>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</si>
  <si>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</si>
  <si>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</si>
  <si>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</si>
  <si>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</si>
  <si>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</si>
  <si>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</si>
  <si>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</si>
  <si>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</si>
  <si>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</si>
  <si>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</si>
  <si>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</si>
  <si>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</si>
  <si>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</si>
  <si>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</si>
  <si>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</si>
  <si>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</si>
  <si>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</si>
  <si>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</si>
  <si>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</si>
  <si>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</si>
  <si>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</si>
  <si>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</si>
  <si>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</si>
  <si>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</si>
  <si>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</si>
  <si>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</si>
  <si>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</si>
  <si>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</si>
  <si>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</si>
  <si>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</si>
  <si>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</si>
  <si>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</si>
  <si>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</si>
  <si>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</si>
  <si>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</si>
  <si>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</si>
  <si>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</si>
  <si>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</si>
  <si>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</si>
  <si>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</si>
  <si>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</si>
  <si>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</si>
  <si>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</si>
  <si>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</si>
  <si>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</si>
  <si>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</si>
  <si>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</si>
  <si>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</si>
  <si>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</si>
  <si>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</si>
  <si>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</si>
  <si>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</si>
  <si>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</si>
  <si>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</si>
  <si>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</si>
  <si>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</si>
  <si>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</si>
  <si>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</si>
  <si>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</si>
  <si>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</si>
  <si>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</si>
  <si>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</si>
  <si>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</si>
  <si>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</si>
  <si>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</si>
  <si>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</si>
  <si>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</si>
  <si>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</si>
  <si>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</si>
  <si>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</si>
  <si>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</si>
  <si>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</si>
  <si>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</si>
  <si>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</si>
  <si>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</si>
  <si>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</si>
  <si>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</si>
  <si>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</si>
  <si>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</si>
  <si>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</si>
  <si>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</si>
  <si>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</si>
  <si>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</si>
  <si>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</si>
  <si>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</si>
  <si>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</si>
  <si>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</si>
  <si>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</si>
  <si>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</si>
  <si>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</si>
  <si>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</si>
  <si>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</si>
  <si>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</si>
  <si>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</si>
  <si>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</si>
  <si>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</si>
  <si>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</si>
  <si>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</si>
  <si>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</si>
  <si>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</si>
  <si>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</si>
  <si>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</si>
  <si>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</si>
  <si>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</si>
  <si>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</si>
  <si>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</si>
  <si>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</si>
  <si>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</si>
  <si>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</si>
  <si>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</si>
  <si>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</si>
  <si>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</si>
  <si>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</si>
  <si>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</si>
  <si>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</si>
  <si>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</si>
  <si>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</si>
  <si>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</si>
  <si>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</si>
  <si>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</si>
  <si>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</si>
  <si>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</si>
  <si>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</si>
  <si>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</si>
  <si>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</si>
  <si>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</si>
  <si>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</si>
  <si>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</si>
  <si>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</si>
  <si>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</si>
  <si>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</si>
  <si>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</si>
  <si>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</si>
  <si>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</si>
  <si>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</si>
  <si>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</si>
  <si>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</si>
  <si>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</si>
  <si>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</si>
  <si>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</si>
  <si>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</si>
  <si>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</si>
  <si>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</si>
  <si>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</si>
  <si>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</si>
  <si>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</si>
  <si>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</si>
  <si>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</si>
  <si>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</si>
  <si>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</si>
  <si>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</si>
  <si>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</si>
  <si>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</si>
  <si>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</si>
  <si>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</si>
  <si>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</si>
  <si>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</si>
  <si>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</si>
  <si>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</si>
  <si>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</si>
  <si>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</si>
  <si>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</si>
  <si>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</si>
  <si>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</si>
  <si>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</si>
  <si>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</si>
  <si>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</si>
  <si>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</si>
  <si>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</si>
  <si>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</si>
  <si>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</si>
  <si>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</si>
  <si>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</si>
  <si>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</si>
  <si>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</si>
  <si>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</si>
  <si>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</si>
  <si>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</si>
  <si>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</si>
  <si>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</si>
  <si>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</si>
  <si>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</si>
  <si>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</si>
  <si>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</si>
  <si>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</si>
  <si>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</si>
  <si>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</si>
  <si>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</si>
  <si>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</si>
  <si>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</si>
  <si>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</si>
  <si>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</si>
  <si>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</si>
  <si>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</si>
  <si>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</si>
  <si>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</si>
  <si>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</si>
  <si>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</si>
  <si>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</si>
  <si>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</si>
  <si>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</si>
  <si>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</si>
  <si>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</si>
  <si>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</si>
  <si>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</si>
  <si>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</si>
  <si>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</si>
  <si>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</si>
  <si>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</si>
  <si>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</si>
  <si>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</si>
  <si>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</si>
  <si>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</si>
  <si>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</si>
  <si>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</si>
  <si>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</si>
  <si>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</si>
  <si>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</si>
  <si>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</si>
  <si>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</si>
  <si>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</si>
  <si>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</si>
  <si>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</si>
  <si>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</si>
  <si>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</si>
  <si>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</si>
  <si>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</si>
  <si>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</si>
  <si>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</si>
  <si>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</si>
  <si>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</si>
  <si>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</si>
  <si>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</si>
  <si>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</si>
  <si>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</si>
  <si>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</si>
  <si>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</si>
  <si>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</si>
  <si>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</si>
  <si>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</si>
  <si>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</si>
  <si>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</si>
  <si>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</si>
  <si>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</si>
  <si>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</si>
  <si>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</si>
  <si>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</si>
  <si>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</si>
  <si>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</si>
  <si>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</si>
  <si>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</si>
  <si>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</si>
  <si>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</si>
  <si>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</si>
  <si>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</si>
  <si>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</si>
  <si>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</si>
  <si>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</si>
  <si>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</si>
  <si>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</si>
  <si>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</si>
  <si>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</si>
  <si>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</si>
  <si>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</si>
  <si>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</si>
  <si>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</si>
  <si>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</si>
  <si>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</si>
  <si>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</si>
  <si>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</si>
  <si>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</si>
  <si>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</si>
  <si>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</si>
  <si>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</si>
  <si>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</si>
  <si>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</si>
  <si>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</si>
  <si>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</si>
  <si>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</si>
  <si>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</si>
  <si>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</si>
  <si>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</si>
  <si>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</si>
  <si>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</si>
  <si>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</si>
  <si>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</si>
  <si>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</si>
  <si>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</si>
  <si>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</si>
  <si>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</si>
  <si>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</si>
  <si>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</si>
  <si>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</si>
  <si>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</si>
  <si>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</si>
  <si>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</si>
  <si>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</si>
  <si>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</si>
  <si>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</si>
  <si>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</si>
  <si>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</si>
  <si>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</si>
  <si>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</si>
  <si>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</si>
  <si>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</si>
  <si>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</si>
  <si>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</si>
  <si>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</si>
  <si>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</si>
  <si>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</si>
  <si>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</si>
  <si>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</si>
  <si>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</si>
  <si>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</si>
  <si>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</si>
  <si>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</si>
  <si>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</si>
  <si>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</si>
  <si>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</si>
  <si>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</si>
  <si>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</si>
  <si>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</si>
  <si>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</si>
  <si>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</si>
  <si>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</si>
  <si>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</si>
  <si>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</si>
  <si>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</si>
  <si>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</si>
  <si>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</si>
  <si>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</si>
  <si>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</si>
  <si>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</si>
  <si>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</si>
  <si>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</si>
  <si>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</si>
  <si>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</si>
  <si>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</si>
  <si>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</si>
  <si>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</si>
  <si>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</si>
  <si>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</si>
  <si>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</si>
  <si>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</si>
  <si>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</si>
  <si>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</si>
  <si>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</si>
  <si>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</si>
  <si>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</si>
  <si>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</si>
  <si>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</si>
  <si>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</si>
  <si>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</si>
  <si>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</si>
  <si>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</si>
  <si>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</si>
  <si>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</si>
  <si>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</si>
  <si>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</si>
  <si>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</si>
  <si>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</si>
  <si>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</si>
  <si>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</si>
  <si>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</si>
  <si>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</si>
  <si>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</si>
  <si>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</si>
  <si>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</si>
  <si>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</si>
  <si>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</si>
  <si>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</si>
  <si>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</si>
  <si>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</si>
  <si>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</si>
  <si>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</si>
  <si>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</si>
  <si>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</si>
  <si>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</si>
  <si>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</si>
  <si>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</si>
  <si>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</si>
  <si>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</si>
  <si>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</si>
  <si>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</si>
  <si>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</si>
  <si>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</si>
  <si>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</si>
  <si>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</si>
  <si>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</si>
  <si>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</si>
  <si>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</si>
  <si>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</si>
  <si>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</si>
  <si>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</si>
  <si>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</si>
  <si>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</si>
  <si>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</si>
  <si>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</si>
  <si>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</si>
  <si>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</si>
  <si>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</si>
  <si>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</si>
  <si>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</si>
  <si>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</si>
  <si>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</si>
  <si>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</si>
  <si>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</si>
  <si>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</si>
  <si>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</si>
  <si>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</si>
  <si>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</si>
  <si>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</si>
  <si>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</si>
  <si>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</si>
  <si>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</si>
  <si>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</si>
  <si>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</si>
  <si>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</si>
  <si>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</si>
  <si>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</si>
  <si>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</si>
  <si>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</si>
  <si>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</si>
  <si>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</si>
  <si>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</si>
  <si>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</si>
  <si>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</si>
  <si>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</si>
  <si>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</si>
  <si>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</si>
  <si>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</si>
  <si>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</si>
  <si>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</si>
  <si>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</si>
  <si>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</si>
  <si>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</si>
  <si>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</si>
  <si>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</si>
  <si>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</si>
  <si>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</si>
  <si>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</si>
  <si>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</si>
  <si>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</si>
  <si>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</si>
  <si>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</si>
  <si>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</si>
  <si>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</si>
  <si>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</si>
  <si>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</si>
  <si>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</si>
  <si>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</si>
  <si>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</si>
  <si>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</si>
  <si>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</si>
  <si>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</si>
  <si>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</si>
  <si>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</si>
  <si>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</si>
  <si>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</si>
  <si>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</si>
  <si>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</si>
  <si>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</si>
  <si>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</si>
  <si>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</si>
  <si>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</si>
  <si>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</si>
  <si>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</si>
  <si>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</si>
  <si>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</si>
  <si>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</si>
  <si>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</si>
  <si>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</si>
  <si>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</si>
  <si>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</si>
  <si>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</si>
  <si>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</si>
  <si>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</si>
  <si>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</si>
  <si>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</si>
  <si>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</si>
  <si>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</si>
  <si>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</si>
  <si>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</si>
  <si>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</si>
  <si>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</si>
  <si>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</si>
  <si>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</si>
  <si>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</si>
  <si>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</si>
  <si>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</si>
  <si>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</si>
  <si>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</si>
  <si>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</si>
  <si>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</si>
  <si>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</si>
  <si>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</si>
  <si>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</si>
  <si>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</si>
  <si>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</si>
  <si>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</si>
  <si>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</si>
  <si>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</si>
  <si>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</si>
  <si>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</si>
  <si>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</si>
  <si>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</si>
  <si>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</si>
  <si>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</si>
  <si>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</si>
  <si>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</si>
  <si>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</si>
  <si>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</si>
  <si>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</si>
  <si>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</si>
  <si>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</si>
  <si>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</si>
  <si>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</si>
  <si>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</si>
  <si>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</si>
  <si>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</si>
  <si>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</si>
  <si>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</si>
  <si>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</si>
  <si>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</si>
  <si>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</si>
  <si>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</si>
  <si>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</si>
  <si>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</si>
  <si>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</si>
  <si>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</si>
  <si>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</si>
  <si>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</si>
  <si>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</si>
  <si>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</si>
  <si>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</si>
  <si>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</si>
  <si>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</si>
  <si>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</si>
  <si>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</si>
  <si>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</si>
  <si>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</si>
  <si>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</si>
  <si>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</si>
  <si>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</si>
  <si>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</si>
  <si>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</si>
  <si>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</si>
  <si>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</si>
  <si>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</si>
  <si>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</si>
  <si>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</si>
  <si>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</si>
  <si>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</si>
  <si>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</si>
  <si>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</si>
  <si>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</si>
  <si>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</si>
  <si>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</si>
  <si>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</si>
  <si>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</si>
  <si>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</si>
  <si>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</si>
  <si>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</si>
  <si>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</si>
  <si>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</si>
  <si>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</si>
  <si>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</si>
  <si>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</si>
  <si>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</si>
  <si>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</si>
  <si>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</si>
  <si>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</si>
  <si>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</si>
  <si>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</si>
  <si>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</si>
  <si>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</si>
  <si>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</si>
  <si>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</si>
  <si>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</si>
  <si>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</si>
  <si>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</si>
  <si>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</si>
  <si>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</si>
  <si>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</si>
  <si>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</si>
  <si>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</si>
  <si>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</si>
  <si>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</si>
  <si>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</si>
  <si>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</si>
  <si>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</si>
  <si>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</si>
  <si>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</si>
  <si>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</si>
  <si>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</si>
  <si>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</si>
  <si>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</si>
  <si>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</si>
  <si>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</si>
  <si>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</si>
  <si>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</si>
  <si>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</si>
  <si>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</si>
  <si>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</si>
  <si>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</si>
  <si>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</si>
  <si>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</si>
  <si>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</si>
  <si>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</si>
  <si>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team moved need 30 min</t>
  </si>
  <si>
    <t>PCM-20251129-00001981</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</si>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</sst>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6" dataDxfId="45" headerRowBorderDxfId="43" tableBorderDxfId="44" totalsRowBorderDxfId="42">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tabSelected="1"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328.03673437499674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9375</v>
      </c>
      <c r="E3" s="130" t="s">
        <v>39106</v>
      </c>
      <c r="F3" s="129"/>
      <c r="G3" s="128">
        <f ca="1">IFERROR(NOW()-F3,"-")</f>
        <v>45990.985160300923</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2</v>
      </c>
      <c r="D4" s="56" t="s">
        <v>19246</v>
      </c>
      <c r="E4" s="130" t="s">
        <v>39106</v>
      </c>
      <c r="F4" s="129">
        <v>45990.98096064815</v>
      </c>
      <c r="G4" s="128">
        <f ca="1">IFERROR(NOW()-F4,"-")</f>
        <v>4.1996527725132182E-3</v>
      </c>
      <c r="H4" s="129">
        <v>45990.966365740744</v>
      </c>
      <c r="I4" s="131" t="str">
        <f>IFERROR(VLOOKUP(D4,DB!A:F,6,0),"")</f>
        <v>Power Cube</v>
      </c>
      <c r="J4" s="131" t="str">
        <f>IFERROR(VLOOKUP(D4,DB!A:G,7,0),"")</f>
        <v>Good+No BB Design</v>
      </c>
      <c r="K4" s="127" t="s">
        <v>39111</v>
      </c>
      <c r="L4" s="126" t="str">
        <f>IFERROR(VLOOKUP(D4,DB!A:I,9,0),"")</f>
        <v>Latis</v>
      </c>
    </row>
    <row r="5" spans="1:15" s="61" customFormat="1" ht="15" customHeight="1">
      <c r="A5" s="132"/>
      <c r="B5" s="131" t="str">
        <f>IFERROR(VLOOKUP(D5,DB!A:K,11,0),"")</f>
        <v/>
      </c>
      <c r="C5" s="131"/>
      <c r="D5" s="56"/>
      <c r="E5" s="130"/>
      <c r="F5" s="129"/>
      <c r="G5" s="128">
        <f ca="1">IFERROR(NOW()-F5,"-")</f>
        <v>45990.985160300923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45990.985160300923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45990.985160300923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45990.985160300923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45990.985160300923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45990.985160300923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45990.985160300923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45990.985160300923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45990.985160300923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45990.985160300923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45990.985160300923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45990.985160300923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45990.985160300923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45990.985160300923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45990.985160300923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45990.985160300923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45990.985160300923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45990.985160300923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45990.985160300923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45990.985160300923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45990.985160300923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45990.985160300923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45990.985160300923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45990.985160300923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45990.985160300923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45990.985160300923</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9037D32-A132-4252-9613-DF855E996A52}"/>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165.98532233796141</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6.5977413194414112</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0.23009085647936445</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45990.985160300923</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45990.985160300923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45990.985160300923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45990.985160300923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45990.985160300923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45990.985160300923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45990.985160300923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45990.985160300923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45990.985160300923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45990.985160300923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45990.985160300923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45990.985160300923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45990.985160300923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45990.985160300923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45990.985160300923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45990.985160300923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45990.985160300923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45990.985160300923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45990.985160300923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45990.985160300923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45990.985160300923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45990.985160300923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45990.985160300923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45990.985160300923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45990.985160300923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45990.985160300923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45990.985160300923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45990.985160300923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45990.985160300923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45990.985160300923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45990.985160300923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45990.985160300923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45990.985160300923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45990.985160300923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45990.985160300923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45990.985160300923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45990.985160300923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45990.985160300923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45990.985160300923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45990.985160300923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45990.985160300923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45990.985160300923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45990.985160300923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45990.985160300923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45990.985160300923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45990.985160300923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45990.985160300923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45990.985160300923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45990.985160300923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45990.985160300923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45990.985160300923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45990.985160300923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45990.985160300923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45990.985160300923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45990.985160300923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45990.985160300923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45990.985160300923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45990.985160300923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45990.985160300923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45990.985160300923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45990.985160300923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45990.985160300923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45990.985160300923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45990.985160300923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45990.985160300923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45990.985160300923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45990.985160300923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45990.985160300923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45990.985160300923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45990.985160300923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45990.985160300923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45990.985160300923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45990.985160300923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45990.985160300923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45990.985160300923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45990.985160300923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45990.985160300923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45990.985160300923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45990.985160300923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45990.985160300923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45990.985160300923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45990.985160300923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45990.985160300923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45990.985160300923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45990.985160300923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45990.985160300923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45990.985160300923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45990.985160300923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45990.985160300923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45990.985160300923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45990.985160300923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45990.985160300923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45990.985160300923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45990.985160300923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45990.985160300923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45990.985160300923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45990.985160300923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45990.985160300923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45990.985160300923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45990.985160300923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45990.985160300923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45990.985160300923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45990.985160300923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45990.985160300923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45990.985160300923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45990.985160300923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45990.985160300923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45990.985160300923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45990.985160300923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45990.985160300923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45990.985160300923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45990.985160300923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45990.985160300923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45990.985160300923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45990.985160300923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45990.985160300923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45990.985160300923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45990.985160300923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45990.985160300923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45990.985160300923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45990.985160300923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45990.985160300923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45990.985160300923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45990.985160300923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45990.985160300923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45990.985160300923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45990.985160300923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45990.985160300923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45990.985160300923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45990.985160300923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45990.985160300923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45990.985160300923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45990.985160300923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45990.985160300923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45990.985160300923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45990.985160300923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45990.985160300923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45990.985160300923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45990.985160300923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45990.985160300923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45990.985160300923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45990.985160300923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45990.985160300923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45990.985160300923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45990.985160300923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45990.985160300923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45990.985160300923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45990.985160300923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45990.985160300923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45990.985160300923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45990.985160300923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45990.985160300923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45990.985160300923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45990.985160300923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45990.985160300923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45990.985160300923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45990.985160300923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45990.985160300923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45990.985160300923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45990.985160300923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45990.985160300923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45990.985160300923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45990.985160300923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45990.985160300923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45990.985160300923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45990.985160300923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45990.985160300923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45990.985160300923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45990.985160300923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45990.985160300923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45990.985160300923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45990.985160300923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45990.985160300923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45990.985160300923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45990.985160300923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45990.985160300923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45990.985160300923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45990.985160300923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45990.985160300923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45990.985160300923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45990.985160300923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45990.985160300923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45990.985160300923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45990.985160300923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45990.985160300923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45990.985160300923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45990.985160300923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45990.985160300923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45990.985160300923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45990.985160300923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45990.985160300923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45990.985160300923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45990.985160300923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45990.985160300923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45990.985160300923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45990.985160300923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45990.985160300923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45990.985160300923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45990.985160300923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45990.985160300923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45990.985160300923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45990.985160300923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45990.985160300923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45990.985160300923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45990.985160300923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45990.985160300923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45990.985160300923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45990.985160300923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45990.985160300923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45990.985160300923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45990.985160300923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45990.985160300923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45990.985160300923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45990.985160300923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45990.985160300923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45990.985160300923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45990.985160300923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45990.985160300923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45990.985160300923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45990.985160300923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45990.985160300923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45990.985160300923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45990.985160300923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45990.985160300923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45990.985160300923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45990.985160300923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45990.985160300923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45990.985160300923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45990.985160300923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45990.985160300923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45990.985160300923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45990.985160300923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45990.985160300923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45990.985160300923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45990.985160300923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45990.985160300923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45990.985160300923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45990.985160300923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45990.985160300923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45990.985160300923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45990.985160300923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45990.985160300923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45990.985160300923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45990.985160300923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45990.985160300923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45990.985160300923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45990.985160300923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45990.985160300923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45990.985160300923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45990.985160300923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45990.985160300923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45990.985160300923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45990.985160300923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45990.985160300923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45990.985160300923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45990.985160300923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45990.985160300923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45990.985160300923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45990.985160300923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45990.985160300923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45990.985160300923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45990.985160300923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45990.985160300923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45990.985160300923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45990.985160300923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45990.985160300923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45990.985160300923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45990.985160300923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45990.985160300923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45990.985160300923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45990.985160300923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45990.985160300923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45990.985160300923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45990.985160300923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45990.985160300923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45990.985160300923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45990.985160300923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45990.985160300923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45990.985160300923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45990.985160300923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45990.985160300923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45990.985160300923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45990.985160300923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45990.985160300923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45990.985160300923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45990.985160300923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45990.985160300923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45990.985160300923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45990.985160300923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45990.985160300923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45990.985160300923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45990.985160300923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45990.985160300923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45990.985160300923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45990.985160300923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45990.985160300923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45990.985160300923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45990.985160300923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45990.985160300923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45990.985160300923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45990.985160300923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45990.985160300923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45990.985160300923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45990.985160300923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45990.985160300923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45990.985160300923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45990.985160300923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45990.985160300923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45990.985160300923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45990.985160300923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45990.985160300923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45990.985160300923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45990.985160300923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45990.985160300923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45990.985160300923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45990.985160300923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45990.985160300923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45990.985160300923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45990.985160300923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45990.985160300923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45990.985160300923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45990.985160300923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45990.985160300923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45990.985160300923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45990.985160300923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45990.985160300923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45990.985160300923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45990.985160300923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45990.985160300923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45990.985160300923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45990.985160300923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45990.985160300923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45990.985160300923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45990.985160300923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45990.985160300923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45990.985160300923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45990.985160300923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45990.985160300923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45990.985160300923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45990.985160300923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45990.985160300923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45990.985160300923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45990.985160300923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45990.985160300923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45990.985160300923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45990.985160300923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45990.985160300923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45990.985160300923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45990.985160300923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45990.985160300923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45990.985160300923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45990.985160300923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45990.985160300923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45990.985160300923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45990.985160300923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45990.985160300923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45990.985160300923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45990.985160300923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45990.985160300923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45990.985160300923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45990.985160300923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45990.985160300923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45990.985160300923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45990.985160300923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45990.985160300923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45990.985160300923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45990.985160300923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45990.985160300923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45990.985160300923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45990.985160300923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45990.985160300923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45990.985160300923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45990.985160300923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45990.985160300923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45990.985160300923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45990.985160300923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45990.985160300923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45990.985160300923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45990.985160300923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45990.985160300923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45990.985160300923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45990.985160300923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45990.985160300923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45990.985160300923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45990.985160300923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45990.985160300923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45990.985160300923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45990.985160300923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45990.985160300923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45990.985160300923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45990.985160300923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45990.985160300923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45990.985160300923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45990.985160300923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45990.985160300923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45990.985160300923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45990.985160300923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45990.985160300923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45990.985160300923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45990.985160300923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45990.985160300923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45990.985160300923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45990.985160300923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45990.985160300923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45990.985160300923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45990.985160300923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45990.985160300923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45990.985160300923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45990.985160300923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45990.985160300923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45990.985160300923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45990.985160300923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45990.985160300923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45990.985160300923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45990.985160300923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45990.985160300923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45990.985160300923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45990.985160300923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45990.985160300923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45990.985160300923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45990.985160300923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45990.985160300923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45990.985160300923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45990.985160300923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45990.985160300923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45990.985160300923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45990.985160300923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45990.985160300923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45990.985160300923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45990.985160300923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45990.985160300923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45990.985160300923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45990.985160300923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45990.985160300923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45990.985160300923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45990.985160300923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45990.985160300923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45990.985160300923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45990.985160300923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45990.985160300923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45990.985160300923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45990.985160300923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45990.985160300923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45990.985160300923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45990.985160300923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45990.985160300923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45990.985160300923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45990.985160300923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45990.985160300923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45990.985160300923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45990.985160300923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45990.985160300923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45990.985160300923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45990.985160300923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45990.985160300923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45990.985160300923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45990.985160300923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45990.985160300923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45990.985160300923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45990.985160300923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45990.985160300923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45990.985160300923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45990.985160300923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45990.985160300923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45990.985160300923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45990.985160300923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45990.985160300923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45990.985160300923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45990.985160300923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45990.985160300923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45990.985160300923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45990.985160300923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45990.985160300923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45990.985160300923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45990.985160300923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45990.985160300923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45990.985160300923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45990.985160300923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45990.985160300923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45990.985160300923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45990.985160300923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45990.985160300923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45990.985160300923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45990.985160300923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45990.985160300923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45990.985160300923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45990.985160300923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45990.985160300923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45990.985160300923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45990.985160300923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45990.985160300923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45990.985160300923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45990.985160300923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45990.985160300923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45990.985160300923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45990.985160300923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45990.985160300923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45990.985160300923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45990.985160300923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45990.985160300923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45990.985160300923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45990.985160300923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45990.985160300923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45990.985160300923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45990.985160300923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45990.985160300923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45990.985160300923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45990.985160300923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45990.985160300923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45990.985160300923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45990.985160300923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45990.985160300923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45990.985160300923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45990.985160300923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45990.985160300923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45990.985160300923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45990.985160300923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45990.985160300923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45990.985160300923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45990.985160300923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45990.985160300923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45990.985160300923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45990.985160300923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45990.985160300923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45990.985160300923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45990.985160300923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45990.985160300923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45990.985160300923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45990.985160300923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45990.985160300923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45990.985160300923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45990.985160300923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45990.985160300923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45990.985160300923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45990.985160300923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45990.985160300923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45990.985160300923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45990.985160300923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45990.985160300923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45990.985160300923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45990.985160300923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45990.985160300923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45990.985160300923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45990.985160300923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45990.985160300923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45990.985160300923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45990.985160300923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45990.985160300923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45990.985160300923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45990.985160300923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45990.985160300923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45990.985160300923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45990.985160300923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45990.985160300923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45990.985160300923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45990.985160300923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45990.985160300923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45990.985160300923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45990.985160300923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45990.985160300923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45990.985160300923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45990.985160300923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45990.985160300923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45990.985160300923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45990.985160300923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45990.985160300923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45990.985160300923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45990.985160300923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45990.985160300923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45990.985160300923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45990.985160300923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45990.985160300923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45990.985160300923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45990.985160300923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45990.985160300923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45990.985160300923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45990.985160300923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45990.985160300923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45990.985160300923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45990.985160300923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45990.985160300923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45990.985160300923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45990.985160300923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45990.985160300923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45990.985160300923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45990.985160300923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45990.985160300923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45990.985160300923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45990.985160300923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45990.985160300923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45990.985160300923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45990.985160300923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45990.985160300923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45990.985160300923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45990.985160300923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45990.985160300923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45990.985160300923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45990.985160300923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45990.985160300923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45990.985160300923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45990.985160300923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45990.985160300923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45990.985160300923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45990.985160300923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45990.985160300923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45990.985160300923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45990.985160300923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45990.985160300923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45990.985160300923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45990.985160300923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45990.985160300923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45990.985160300923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45990.985160300923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45990.985160300923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45990.985160300923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45990.985160300923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45990.985160300923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45990.985160300923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45990.985160300923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45990.985160300923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45990.985160300923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45990.985160300923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45990.985160300923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45990.985160300923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45990.985160300923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45990.985160300923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45990.985160300923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45990.985160300923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45990.985160300923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45990.985160300923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45990.985160300923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45990.985160300923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45990.985160300923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45990.985160300923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45990.985160300923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45990.985160300923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45990.985160300923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45990.985160300923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45990.985160300923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45990.985160300923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45990.985160300923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45990.985160300923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45990.985160300923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45990.985160300923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45990.985160300923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45990.985160300923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45990.985160300923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45990.985160300923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45990.985160300923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45990.985160300923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45990.985160300923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45990.985160300923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45990.985160300923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45990.985160300923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45990.985160300923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45990.985160300923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45990.985160300923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45990.985160300923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45990.985160300923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45990.985160300923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45990.985160300923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45990.985160300923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45990.985160300923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45990.985160300923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45990.985160300923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45990.985160300923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45990.985160300923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45990.985160300923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45990.985160300923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45990.985160300923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45990.985160300923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45990.985160300923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45990.985160300923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45990.985160300923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45990.985160300923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45990.985160300923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45990.985160300923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45990.985160300923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45990.985160300923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45990.985160300923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45990.985160300923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45990.985160300923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45990.985160300923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45990.985160300923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45990.985160300923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45990.985160300923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45990.985160300923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45990.985160300923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45990.985160300923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45990.985160300923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45990.985160300923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45990.985160300923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45990.985160300923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45990.985160300923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45990.985160300923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45990.985160300923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45990.985160300923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45990.985160300923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45990.985160300923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45990.985160300923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45990.985160300923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45990.985160300923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45990.985160300923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45990.985160300923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45990.985160300923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45990.985160300923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45990.985160300923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45990.985160300923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45990.985160300923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45990.985160300923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45990.985160300923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45990.985160300923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45990.985160300923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45990.985160300923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45990.985160300923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45990.985160300923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45990.985160300923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45990.985160300923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45990.985160300923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45990.985160300923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45990.985160300923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45990.985160300923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45990.985160300923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45990.985160300923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45990.985160300923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45990.985160300923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45990.985160300923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45990.985160300923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45990.985160300923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45990.985160300923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45990.985160300923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45990.985160300923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45990.985160300923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45990.985160300923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45990.985160300923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45990.985160300923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45990.985160300923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45990.985160300923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45990.985160300923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45990.985160300923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45990.985160300923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45990.985160300923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45990.985160300923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45990.985160300923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45990.985160300923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45990.985160300923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45990.985160300923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45990.985160300923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45990.985160300923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45990.985160300923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45990.985160300923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45990.985160300923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45990.985160300923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45990.985160300923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45990.985160300923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45990.985160300923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45990.985160300923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45990.985160300923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45990.985160300923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45990.985160300923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45990.985160300923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45990.985160300923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45990.985160300923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45990.985160300923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45990.985160300923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45990.985160300923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45990.985160300923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45990.985160300923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45990.985160300923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45990.985160300923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45990.985160300923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45990.985160300923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45990.985160300923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45990.985160300923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45990.985160300923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45990.985160300923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45990.985160300923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45990.985160300923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45990.985160300923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45990.985160300923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45990.985160300923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45990.985160300923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45990.985160300923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45990.985160300923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45990.985160300923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45990.985160300923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45990.985160300923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45990.985160300923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45990.985160300923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45990.985160300923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45990.985160300923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45990.985160300923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45990.985160300923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45990.985160300923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45990.985160300923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45990.985160300923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45990.985160300923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45990.985160300923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45990.985160300923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45990.985160300923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45990.985160300923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45990.985160300923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45990.985160300923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45990.985160300923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45990.985160300923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45990.985160300923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45990.985160300923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45990.985160300923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45990.985160300923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45990.985160300923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45990.985160300923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45990.985160300923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45990.985160300923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45990.985160300923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45990.985160300923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45990.985160300923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45990.985160300923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45990.985160300923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45990.985160300923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45990.985160300923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45990.985160300923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45990.985160300923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45990.985160300923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45990.985160300923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45990.985160300923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45990.985160300923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45990.985160300923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45990.985160300923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45990.985160300923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45990.985160300923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45990.985160300923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45990.985160300923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45990.985160300923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45990.985160300923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45990.985160300923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45990.985160300923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45990.985160300923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45990.985160300923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45990.985160300923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45990.985160300923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45990.985160300923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45990.985160300923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45990.985160300923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45990.985160300923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45990.985160300923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45990.985160300923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45990.985160300923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45990.985160300923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45990.985160300923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45990.985160300923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45990.985160300923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45990.985160300923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45990.985160300923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45990.985160300923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45990.985160300923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45990.985160300923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45990.985160300923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45990.985160300923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45990.985160300923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45990.985160300923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45990.985160300923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45990.985160300923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45990.985160300923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45990.985160300923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45990.985160300923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45990.985160300923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45990.985160300923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45990.985160300923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45990.985160300923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45990.985160300923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45990.985160300923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45990.985160300923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45990.985160300923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45990.985160300923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45990.985160300923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45990.985160300923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45990.985160300923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45990.985160300923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45990.985160300923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45990.985160300923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45990.985160300923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45990.985160300923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45990.985160300923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45990.985160300923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45990.985160300923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45990.985160300923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45990.985160300923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45990.985160300923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45990.985160300923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45990.985160300923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45990.985160300923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45990.985160300923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45990.985160300923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45990.985160300923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45990.985160300923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45990.985160300923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45990.985160300923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45990.985160300923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45990.985160300923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45990.985160300923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45990.985160300923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45990.985160300923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45990.985160300923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45990.985160300923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45990.985160300923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45990.985160300923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45990.985160300923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45990.985160300923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45990.985160300923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45990.985160300923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45990.985160300923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45990.985160300923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45990.985160300923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45990.985160300923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45990.985160300923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45990.985160300923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45990.985160300923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45990.985160300923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45990.985160300923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45990.985160300923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45990.985160300923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45990.985160300923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45990.985160300923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45990.985160300923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45990.985160300923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45990.985160300923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45990.985160300923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45990.985160300923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45990.985160300923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45990.985160300923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45990.985160300923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45990.985160300923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45990.985160300923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45990.985160300923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45990.985160300923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45990.985160300923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45990.985160300923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45990.985160300923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45990.985160300923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45990.985160300923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45990.985160300923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45990.985160300923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45990.985160300923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45990.985160300923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45990.985160300923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45990.985160300923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45990.985160300923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45990.985160300923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45990.985160300923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45990.985160300923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45990.985160300923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45990.985160300923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45990.985160300923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45990.985160300923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45990.985160300923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45990.985160300923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45990.985160300923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45990.985160300923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45990.985160300923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45990.985160300923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45990.985160300923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45990.985160300923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45990.985160300923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45990.985160300923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45990.985160300923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45990.985160300923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45990.985160300923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45990.985160300923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45990.985160300923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45990.985160300923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45990.985160300923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45990.985160300923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45990.985160300923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45990.985160300923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45990.985160300923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45990.985160300923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45990.985160300923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45990.985160300923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45990.985160300923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45990.985160300923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45990.985160300923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45990.985160300923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45990.985160300923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45990.985160300923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45990.985160300923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45990.985160300923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45990.985160300923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45990.985160300923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45990.985160300923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45990.985160300923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45990.985160300923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45990.985160300923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45990.985160300923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45990.985160300923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45990.985160300923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45990.985160300923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45990.985160300923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45990.985160300923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45990.985160300923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45990.985160300923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45990.985160300923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45990.985160300923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45990.985160300923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45990.985160300923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45990.985160300923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45990.985160300923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45990.985160300923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45990.985160300923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45990.985160300923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45990.985160300923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45990.985160300923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45990.985160300923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45990.985160300923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45990.985160300923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45990.985160300923</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287.50444270832668</v>
      </c>
      <c r="H2" s="92">
        <v>45703.474768518521</v>
      </c>
      <c r="I2" s="92" t="str">
        <f>IFERROR(VLOOKUP(D2,DB!A:F,6,0),"")</f>
        <v>SCECO</v>
      </c>
      <c r="J2" s="92" t="str">
        <f>IFERROR(VLOOKUP(D2,DB!A:G,7,0),"")</f>
        <v>Dead</v>
      </c>
      <c r="K2" s="94" t="s">
        <v>39201</v>
      </c>
      <c r="L2" s="88" t="str">
        <f>IFERROR(VLOOKUP(D2,DB!A:I,9,0),"")</f>
        <v>Latis</v>
      </c>
    </row>
    <row r="3" spans="1:16" ht="15" customHeight="1">
      <c r="A3" s="110"/>
      <c r="B3" s="110" t="str">
        <f>IFERROR(VLOOKUP(D3,DB!A:K,11,0),"")</f>
        <v/>
      </c>
      <c r="C3" s="90"/>
      <c r="D3" s="88"/>
      <c r="E3" s="91"/>
      <c r="F3" s="92"/>
      <c r="G3" s="93">
        <f t="shared" ref="G3:G43" ca="1" si="0">IFERROR(NOW()-F3,"")</f>
        <v>45990.985160300923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45990.985160300923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45990.985160300923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45990.985160300923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45990.985160300923</v>
      </c>
      <c r="H7" s="92"/>
      <c r="I7" s="110" t="str">
        <f>IFERROR(VLOOKUP(D7,DB!A:F,6,0),"")</f>
        <v/>
      </c>
      <c r="J7" s="110" t="str">
        <f>IFERROR(VLOOKUP(D7,DB!A:G,7,0),"")</f>
        <v/>
      </c>
      <c r="K7" s="94"/>
      <c r="L7" s="88" t="str">
        <f>IFERROR(VLOOKUP(D7,DB!A:I,9,0),"")</f>
        <v/>
      </c>
    </row>
    <row r="8" spans="1:16" ht="15" customHeight="1">
      <c r="A8" s="110"/>
      <c r="B8" s="110" t="str">
        <f>IFERROR(VLOOKUP(D8,DB!A:K,11,0),"")</f>
        <v/>
      </c>
      <c r="C8" s="90"/>
      <c r="D8" s="153"/>
      <c r="E8" s="91"/>
      <c r="F8" s="92"/>
      <c r="G8" s="93">
        <f t="shared" ca="1" si="0"/>
        <v>45990.985160300923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45990.985160300923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45990.985160300923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45990.985160300923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45990.985160300923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45990.985160300923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45990.985160300923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45990.985160300923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45990.985160300923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45990.985160300923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45990.985160300923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45990.985160300923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45990.985160300923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45990.985160300923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45990.985160300923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45990.985160300923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45990.985160300923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45990.985160300923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45990.985160300923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45990.985160300923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45990.985160300923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45990.985160300923</v>
      </c>
      <c r="H29" s="92"/>
      <c r="I29" s="110" t="str">
        <f>IFERROR(VLOOKUP(D29,DB!A:F,6,0),"")</f>
        <v/>
      </c>
      <c r="J29" s="110" t="str">
        <f>IFERROR(VLOOKUP(D29,DB!A:G,7,0),"")</f>
        <v/>
      </c>
      <c r="K29" s="94"/>
      <c r="L29" s="88" t="str">
        <f>IFERROR(VLOOKUP(D29,DB!A:I,9,0),"")</f>
        <v/>
      </c>
    </row>
    <row r="30" spans="1:12" ht="15" customHeight="1">
      <c r="A30" s="110"/>
      <c r="B30" s="110" t="str">
        <f>IFERROR(VLOOKUP(D31,DB!A:K,11,0),"")</f>
        <v/>
      </c>
      <c r="C30" s="90"/>
      <c r="D30" s="154"/>
      <c r="E30" s="91"/>
      <c r="F30" s="92"/>
      <c r="G30" s="93">
        <f t="shared" ca="1" si="0"/>
        <v>45990.985160300923</v>
      </c>
      <c r="H30" s="92"/>
      <c r="I30" s="110" t="str">
        <f>IFERROR(VLOOKUP(D31,DB!A:F,6,0),"")</f>
        <v/>
      </c>
      <c r="J30" s="110" t="str">
        <f>IFERROR(VLOOKUP(D31,DB!A:G,7,0),"")</f>
        <v/>
      </c>
      <c r="K30" s="94"/>
      <c r="L30" s="88" t="str">
        <f>IFERROR(VLOOKUP(D31,DB!A:I,9,0),"")</f>
        <v/>
      </c>
    </row>
    <row r="31" spans="1:12" ht="15" customHeight="1">
      <c r="A31" s="110"/>
      <c r="B31" s="110" t="str">
        <f>IFERROR(VLOOKUP(#REF!,DB!A:K,11,0),"")</f>
        <v/>
      </c>
      <c r="C31" s="90"/>
      <c r="D31" s="88"/>
      <c r="E31" s="91"/>
      <c r="F31" s="92"/>
      <c r="G31" s="93">
        <f t="shared" ca="1" si="0"/>
        <v>45990.985160300923</v>
      </c>
      <c r="H31" s="92"/>
      <c r="I31" s="110" t="str">
        <f>IFERROR(VLOOKUP(#REF!,DB!A:F,6,0),"")</f>
        <v/>
      </c>
      <c r="J31" s="110" t="str">
        <f>IFERROR(VLOOKUP(#REF!,DB!A:G,7,0),"")</f>
        <v/>
      </c>
      <c r="K31" s="94"/>
      <c r="L31" s="88" t="str">
        <f>IFERROR(VLOOKUP(#REF!,DB!A:I,9,0),"")</f>
        <v/>
      </c>
    </row>
    <row r="32" spans="1:12" ht="15" customHeight="1">
      <c r="A32" s="110"/>
      <c r="B32" s="110" t="str">
        <f>IFERROR(VLOOKUP(D32,DB!A:K,11,0),"")</f>
        <v/>
      </c>
      <c r="C32" s="90"/>
      <c r="D32" s="88"/>
      <c r="E32" s="91"/>
      <c r="F32" s="92"/>
      <c r="G32" s="93">
        <f t="shared" ca="1" si="0"/>
        <v>45990.985160300923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45990.985160300923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45990.985160300923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45990.985160300923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45990.985160300923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45990.985160300923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45990.985160300923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45990.985160300923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45990.985160300923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45990.985160300923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45990.985160300923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45990.985160300923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45990.985160300923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45990.985160300923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45990.985160300923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45990.985160300923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45990.985160300923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45990.985160300923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45990.985160300923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45990.985160300923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45990.985160300923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45990.985160300923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45990.985160300923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45990.985160300923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45990.985160300923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45990.985160300923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45990.985160300923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45990.985160300923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45990.985160300923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45990.985160300923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45990.985160300923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45990.985160300923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45990.985160300923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45990.985160300923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45990.985160300923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45990.985160300923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45990.985160300923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45990.985160300923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45990.985160300923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45990.985160300923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45990.985160300923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45990.985160300923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45990.985160300923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45990.985160300923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45990.985160300923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45990.985160300923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45990.985160300923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45990.985160300923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45990.985160300923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45990.985160300923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45990.985160300923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45990.985160300923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45990.985160300923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45990.985160300923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45990.985160300923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45990.985160300923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45990.985160300923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45990.985160300923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45990.985160300923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45990.985160300923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45990.985160300923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45990.985160300923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45990.985160300923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45990.985160300923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45990.985160300923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45990.985160300923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45990.985160300923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45990.985160300923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45990.985160300923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45990.985160300923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45990.985160300923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45990.985160300923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45990.985160300923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45990.985160300923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45990.985160300923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45990.985160300923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45990.985160300923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45990.985160300923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45990.985160300923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45990.985160300923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45990.985160300923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45990.985160300923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45990.985160300923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45990.985160300923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45990.985160300923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45990.985160300923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45990.985160300923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45990.985160300923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45990.985160300923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45990.985160300923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45990.985160300923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45990.985160300923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45990.985160300923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45990.985160300923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45990.985160300923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45990.985160300923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45990.985160300923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45990.985160300923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45990.985160300923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45990.985160300923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45990.985160300923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45990.985160300923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45990.985160300923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45990.985160300923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45990.985160300923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45990.985160300923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45990.985160300923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45990.985160300923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45990.985160300923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45990.985160300923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45990.985160300923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45990.985160300923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45990.985160300923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45990.985160300923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45990.985160300923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45990.985160300923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45990.985160300923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45990.985160300923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45990.985160300923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45990.985160300923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45990.985160300923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45990.985160300923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45990.985160300923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45990.985160300923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45990.985160300923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45990.985160300923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45990.985160300923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45990.985160300923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45990.985160300923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45990.985160300923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45990.985160300923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45990.985160300923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45990.985160300923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45990.985160300923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45990.985160300923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45990.985160300923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45990.985160300923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45990.985160300923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45990.985160300923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45990.985160300923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35" ca="1" si="3">IFERROR(NOW()-F172,"")</f>
        <v>45990.985160300923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45990.985160300923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45990.985160300923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45990.985160300923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45990.985160300923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45990.985160300923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45990.985160300923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45990.985160300923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45990.985160300923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45990.985160300923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45990.985160300923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45990.985160300923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45990.985160300923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45990.985160300923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45990.985160300923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45990.985160300923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45990.985160300923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45990.985160300923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45990.985160300923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45990.985160300923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45990.985160300923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45990.985160300923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45990.985160300923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45990.985160300923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45990.985160300923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45990.985160300923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45990.985160300923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45990.985160300923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45990.985160300923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45990.985160300923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45990.985160300923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45990.985160300923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45990.985160300923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45990.985160300923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45990.985160300923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45990.985160300923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45990.985160300923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45990.985160300923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45990.985160300923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45990.985160300923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45990.985160300923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45990.985160300923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45990.985160300923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45990.985160300923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45990.985160300923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45990.985160300923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45990.985160300923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45990.985160300923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45990.985160300923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45990.985160300923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45990.985160300923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45990.985160300923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45990.985160300923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45990.985160300923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45990.985160300923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45990.985160300923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45990.985160300923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45990.985160300923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45990.985160300923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45990.985160300923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45990.985160300923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45990.985160300923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45990.985160300923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45990.985160300923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ref="G236:G281" ca="1" si="4">IFERROR(NOW()-F236,"")</f>
        <v>45990.985160300923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45990.985160300923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45990.985160300923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45990.985160300923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45990.985160300923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45990.985160300923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45990.985160300923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45990.985160300923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45990.985160300923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45990.985160300923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45990.985160300923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45990.985160300923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45990.985160300923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45990.985160300923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45990.985160300923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45990.985160300923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45990.985160300923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45990.985160300923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45990.985160300923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45990.985160300923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45990.985160300923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45990.985160300923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45990.985160300923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45990.985160300923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45990.985160300923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45990.985160300923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45990.985160300923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45990.985160300923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45990.985160300923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45990.985160300923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45990.985160300923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45990.985160300923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45990.985160300923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45990.985160300923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45990.985160300923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45990.985160300923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45990.985160300923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45990.985160300923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45990.985160300923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45990.985160300923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45990.985160300923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45990.985160300923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45990.985160300923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45990.985160300923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45990.985160300923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45990.985160300923</v>
      </c>
      <c r="H281" s="92"/>
      <c r="I281" s="110" t="str">
        <f>IFERROR(VLOOKUP(D281,DB!A:F,6,0),"")</f>
        <v/>
      </c>
      <c r="J281" s="110" t="str">
        <f>IFERROR(VLOOKUP(D281,DB!A:G,7,0),"")</f>
        <v/>
      </c>
      <c r="K281" s="94"/>
      <c r="L281" s="88" t="str">
        <f>IFERROR(VLOOKUP(D281,DB!A:I,9,0),"")</f>
        <v/>
      </c>
    </row>
  </sheetData>
  <dataValidations count="2">
    <dataValidation allowBlank="1" showInputMessage="1" showErrorMessage="1" sqref="E1" xr:uid="{A4F81451-56CC-4543-9497-104C4E44EE4B}"/>
    <dataValidation type="list" allowBlank="1" showInputMessage="1" showErrorMessage="1" sqref="E2:E2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99.15310011573456</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64.796282986106235</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42.324049189810466</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9.6118616898093023</v>
      </c>
      <c r="H5" s="139">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1</v>
      </c>
      <c r="D6" s="106" t="s">
        <v>32138</v>
      </c>
      <c r="E6" s="37"/>
      <c r="F6" s="38"/>
      <c r="G6" s="138">
        <f ca="1">IFERROR(NOW()-F6,"")</f>
        <v>45990.985160300923</v>
      </c>
      <c r="H6" s="38"/>
      <c r="I6" s="37" t="str">
        <f>IFERROR(VLOOKUP(D6,DB!A:F,6,0),"")</f>
        <v>SCECO</v>
      </c>
      <c r="J6" s="37" t="str">
        <f>IFERROR(VLOOKUP(D6,DB!A:G,7,0),"")</f>
        <v>Dead</v>
      </c>
      <c r="K6" s="37"/>
      <c r="L6" s="37" t="str">
        <f>IFERROR(VLOOKUP(D6,DB!A:I,9,0),"")</f>
        <v>Latis</v>
      </c>
    </row>
    <row r="7" spans="1:13">
      <c r="A7" s="37"/>
      <c r="B7" s="37" t="str">
        <f>IFERROR(VLOOKUP(D7,DB!A:K,11,0),"")</f>
        <v/>
      </c>
      <c r="C7" s="37"/>
      <c r="D7" s="106"/>
      <c r="E7" s="37"/>
      <c r="F7" s="38"/>
      <c r="G7" s="138">
        <f ca="1">IFERROR(NOW()-F7,"")</f>
        <v>45990.985160300923</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45990.985160300923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45990.985160300923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45990.985160300923</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45990.985160300923</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45990.985160300923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45990.985160300923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45990.985160300923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45990.985160300923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45990.985160300923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45990.985160300923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45990.985160300923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45990.985160300923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45990.985160300923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45990.985160300923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45990.985160300923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45990.985160300923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45990.985160300923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45990.985160300923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45990.985160300923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45990.985160300923</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45990.985160300923</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45990.985160300923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45990.985160300923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45990.985160300923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45990.985160300923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45990.985160300923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45990.985160300923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45990.985160300923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45990.985160300923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45990.985160300923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45990.985160300923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45990.985160300923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45990.985160300923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45990.985160300923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45990.985160300923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45990.985160300923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45990.985160300923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45990.985160300923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45990.985160300923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45990.985160300923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45990.985160300923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45990.985160300923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45990.985160300923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45990.985160300923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45990.985160300923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45990.985160300923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45990.985160300923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45990.985160300923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45990.985160300923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45990.985160300923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45990.985160300923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45990.985160300923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45990.985160300923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45990.985160300923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45990.985160300923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45990.985160300923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45990.985160300923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45990.985160300923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45990.985160300923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45990.985160300923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45990.985160300923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45990.985160300923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45990.985160300923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45990.985160300923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45990.985160300923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45990.985160300923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45990.985160300923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45990.985160300923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45990.985160300923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45990.985160300923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45990.985160300923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45990.985160300923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45990.985160300923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45990.985160300923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45990.985160300923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45990.985160300923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45990.985160300923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45990.985160300923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45990.985160300923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45990.985160300923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45990.985160300923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45990.985160300923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45990.985160300923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45990.985160300923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45990.985160300923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45990.985160300923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45990.985160300923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45990.985160300923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45990.985160300923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45990.985160300923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45990.985160300923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45990.985160300923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45990.985160300923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45990.985160300923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45990.985160300923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45990.985160300923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45990.985160300923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45990.985160300923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45990.985160300923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45990.985160300923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45990.985160300923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45990.985160300923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45990.985160300923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45990.985160300923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45990.985160300923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45990.985160300923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45990.985160300923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45990.985160300923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45990.985160300923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45990.985160300923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45990.985160300923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45990.985160300923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45990.985160300923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45990.985160300923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45990.985160300923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45990.985160300923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45990.985160300923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45990.985160300923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45990.985160300923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45990.985160300923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45990.985160300923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45990.985160300923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45990.985160300923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45990.985160300923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45990.985160300923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45990.985160300923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45990.985160300923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45990.985160300923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45990.985160300923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45990.985160300923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45990.985160300923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45990.985160300923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45990.985160300923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45990.985160300923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45990.985160300923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45990.985160300923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45990.985160300923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45990.985160300923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45990.985160300923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45990.985160300923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45990.985160300923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45990.985160300923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45990.985160300923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45990.985160300923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45990.985160300923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45990.985160300923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45990.985160300923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45990.985160300923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45990.985160300923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45990.985160300923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45990.985160300923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45990.985160300923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45990.985160300923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45990.985160300923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45990.985160300923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45990.985160300923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45990.985160300923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45990.985160300923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45990.985160300923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45990.985160300923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45990.985160300923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45990.985160300923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45990.985160300923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45990.985160300923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45990.985160300923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45990.985160300923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45990.985160300923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45990.985160300923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45990.985160300923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45990.985160300923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45990.985160300923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45990.985160300923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45990.985160300923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45990.985160300923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45990.985160300923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45990.985160300923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45990.985160300923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45990.985160300923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45990.985160300923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45990.985160300923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45990.985160300923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45990.985160300923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45990.985160300923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45990.985160300923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45990.985160300923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45990.985160300923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45990.985160300923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45990.985160300923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45990.985160300923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45990.985160300923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45990.985160300923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45990.985160300923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45990.985160300923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45990.985160300923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45990.985160300923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45990.985160300923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45990.985160300923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45990.985160300923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45990.985160300923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45990.985160300923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45990.985160300923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45990.985160300923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45990.985160300923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45990.985160300923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45990.985160300923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45990.985160300923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45990.985160300923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45990.985160300923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45990.985160300923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45990.985160300923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45990.985160300923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45990.985160300923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45990.985160300923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45990.985160300923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45990.985160300923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45990.985160300923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45990.985160300923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45990.985160300923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45990.985160300923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45990.985160300923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45990.985160300923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45990.985160300923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45990.985160300923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45990.985160300923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45990.985160300923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45990.985160300923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45990.985160300923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45990.985160300923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45990.985160300923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45990.985160300923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45990.985160300923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45990.985160300923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45990.985160300923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45990.985160300923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45990.985160300923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45990.985160300923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45990.985160300923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45990.985160300923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45990.985160300923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45990.985160300923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45990.985160300923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45990.985160300923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45990.985160300923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45990.985160300923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45990.985160300923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45990.985160300923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45990.985160300923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45990.985160300923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45990.985160300923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45990.985160300923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45990.985160300923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45990.985160300923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45990.985160300923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45990.985160300923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45990.985160300923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45990.985160300923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45990.985160300923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45990.985160300923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45990.985160300923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45990.985160300923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45990.985160300923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45990.985160300923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45990.985160300923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45990.985160300923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45990.985160300923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45990.985160300923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45990.985160300923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45990.985160300923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45990.985160300923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45990.985160300923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45990.985160300923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45990.985160300923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45990.985160300923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45990.985160300923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45990.985160300923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45990.985160300923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45990.985160300923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45990.985160300923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45990.985160300923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45990.985160300923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45990.985160300923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45990.985160300923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45990.985160300923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45990.985160300923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45990.985160300923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45990.985160300923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45990.985160300923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45990.985160300923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45990.985160300923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45990.985160300923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45990.985160300923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45990.985160300923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45990.985160300923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45990.985160300923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45990.985160300923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45990.985160300923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45990.985160300923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45990.985160300923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45990.985160300923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45990.985160300923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45990.985160300923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45990.985160300923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45990.985160300923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45990.985160300923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45990.985160300923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45990.985160300923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45990.985160300923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45990.985160300923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45990.985160300923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45990.985160300923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45990.985160300923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45990.985160300923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45990.985160300923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45990.985160300923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45990.985160300923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45990.985160300923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45990.985160300923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45990.985160300923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45990.985160300923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45990.985160300923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45990.985160300923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45990.985160300923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45990.985160300923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45990.985160300923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45990.985160300923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45990.985160300923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45990.985160300923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45990.985160300923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45990.985160300923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45990.985160300923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45990.985160300923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45990.985160300923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45990.985160300923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45990.985160300923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45990.985160300923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45990.985160300923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45990.985160300923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45990.985160300923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45990.985160300923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45990.985160300923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45990.985160300923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45990.985160300923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45990.985160300923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45990.985160300923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45990.985160300923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45990.985160300923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45990.985160300923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45990.985160300923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45990.985160300923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45990.985160300923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45990.985160300923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45990.985160300923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45990.985160300923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45990.985160300923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45990.985160300923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45990.985160300923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45990.985160300923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45990.985160300923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45990.985160300923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45990.985160300923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45990.985160300923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45990.985160300923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45990.985160300923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45990.985160300923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45990.985160300923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45990.985160300923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45990.985160300923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45990.985160300923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45990.985160300923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45990.985160300923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45990.985160300923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45990.985160300923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45990.985160300923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45990.985160300923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45990.985160300923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45990.985160300923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45990.985160300923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45990.985160300923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45990.985160300923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45990.985160300923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45990.985160300923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45990.985160300923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45990.985160300923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45990.985160300923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45990.985160300923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45990.985160300923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45990.985160300923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45990.985160300923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45990.985160300923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45990.985160300923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45990.985160300923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45990.985160300923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45990.985160300923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45990.985160300923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45990.985160300923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45990.985160300923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45990.985160300923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45990.985160300923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45990.985160300923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45990.985160300923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45990.985160300923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45990.985160300923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45990.985160300923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45990.985160300923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45990.985160300923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45990.985160300923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45990.985160300923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45990.985160300923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45990.985160300923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45990.985160300923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45990.985160300923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45990.985160300923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45990.985160300923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45990.985160300923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45990.985160300923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45990.985160300923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45990.985160300923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45990.985160300923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45990.985160300923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45990.985160300923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45990.985160300923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45990.985160300923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45990.985160300923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45990.985160300923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45990.985160300923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45990.985160300923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45990.985160300923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45990.985160300923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45990.985160300923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45990.985160300923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45990.985160300923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45990.985160300923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45990.985160300923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45990.985160300923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45990.985160300923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45990.985160300923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45990.985160300923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45990.985160300923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45990.985160300923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45990.985160300923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45990.985160300923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45990.985160300923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45990.985160300923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45990.985160300923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45990.985160300923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45990.985160300923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45990.985160300923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45990.985160300923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45990.985160300923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45990.985160300923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45990.985160300923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45990.985160300923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45990.985160300923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45990.985160300923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45990.985160300923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45990.985160300923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45990.985160300923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45990.985160300923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45990.985160300923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45990.985160300923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45990.985160300923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45990.985160300923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45990.985160300923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45990.985160300923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45990.985160300923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45990.985160300923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45990.985160300923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45990.985160300923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45990.985160300923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45990.985160300923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45990.985160300923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45990.985160300923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45990.985160300923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45990.985160300923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45990.985160300923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45990.985160300923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45990.985160300923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45990.985160300923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45990.985160300923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45990.985160300923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45990.985160300923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45990.985160300923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45990.985160300923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45990.985160300923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45990.985160300923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45990.985160300923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45990.985160300923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45990.985160300923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45990.985160300923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45990.985160300923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45990.985160300923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45990.985160300923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45990.985160300923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45990.985160300923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45990.985160300923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45990.985160300923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45990.985160300923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45990.985160300923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45990.985160300923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45990.985160300923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45990.985160300923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45990.985160300923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45990.985160300923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45990.985160300923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45990.985160300923</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45990.985160300923</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2025-11-29T20:39:01Z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