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21" documentId="120_S{2AC9BD13-BADA-5192-A53E-5A8FF88502F6}" xr6:coauthVersionLast="47" xr6:coauthVersionMax="47" xr10:uidLastSave="{213FB111-53FF-4256-B8BE-144419E8E3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<sst xmlns="http://schemas.openxmlformats.org/spreadsheetml/2006/main" count="181607" uniqueCount="39217">
  <si>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</si>
  <si>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</si>
  <si>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</si>
  <si>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</si>
  <si>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</si>
  <si>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</si>
  <si>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</si>
  <si>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</si>
  <si>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</si>
  <si>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</si>
  <si>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</si>
  <si>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</si>
  <si>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</si>
  <si>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</si>
  <si>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</si>
  <si>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</si>
  <si>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</si>
  <si>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</si>
  <si>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</si>
  <si>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</si>
  <si>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</si>
  <si>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</si>
  <si>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</si>
  <si>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</si>
  <si>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</si>
  <si>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</si>
  <si>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</si>
  <si>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</si>
  <si>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</si>
  <si>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</si>
  <si>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</si>
  <si>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</si>
  <si>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</si>
  <si>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</si>
  <si>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</si>
  <si>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</si>
  <si>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</si>
  <si>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</si>
  <si>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</si>
  <si>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</si>
  <si>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</si>
  <si>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</si>
  <si>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</si>
  <si>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</si>
  <si>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</si>
  <si>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</si>
  <si>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</si>
  <si>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</si>
  <si>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</si>
  <si>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</si>
  <si>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</si>
  <si>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</si>
  <si>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</si>
  <si>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</si>
  <si>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</si>
  <si>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</si>
  <si>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</si>
  <si>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</si>
  <si>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</si>
  <si>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</si>
  <si>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</si>
  <si>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</si>
  <si>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</si>
  <si>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</si>
  <si>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</si>
  <si>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</si>
  <si>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</si>
  <si>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</si>
  <si>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</si>
  <si>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</si>
  <si>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</si>
  <si>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</si>
  <si>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</si>
  <si>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</si>
  <si>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</si>
  <si>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</si>
  <si>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</si>
  <si>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</si>
  <si>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</si>
  <si>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</si>
  <si>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</si>
  <si>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</si>
  <si>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</si>
  <si>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</si>
  <si>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</si>
  <si>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</si>
  <si>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</si>
  <si>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</si>
  <si>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</si>
  <si>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</si>
  <si>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</si>
  <si>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</si>
  <si>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</si>
  <si>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</si>
  <si>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</si>
  <si>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</si>
  <si>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</si>
  <si>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</si>
  <si>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</si>
  <si>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</si>
  <si>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</si>
  <si>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</si>
  <si>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</si>
  <si>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</si>
  <si>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</si>
  <si>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</si>
  <si>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</si>
  <si>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</si>
  <si>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</si>
  <si>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</si>
  <si>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</si>
  <si>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</si>
  <si>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</si>
  <si>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</si>
  <si>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</si>
  <si>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</si>
  <si>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</si>
  <si>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</si>
  <si>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</si>
  <si>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</si>
  <si>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</si>
  <si>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</si>
  <si>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</si>
  <si>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</si>
  <si>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</si>
  <si>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</si>
  <si>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</si>
  <si>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</si>
  <si>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</si>
  <si>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</si>
  <si>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</si>
  <si>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</si>
  <si>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</si>
  <si>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</si>
  <si>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</si>
  <si>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</si>
  <si>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</si>
  <si>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</si>
  <si>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</si>
  <si>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</si>
  <si>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</si>
  <si>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</si>
  <si>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</si>
  <si>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</si>
  <si>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</si>
  <si>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</si>
  <si>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</si>
  <si>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</si>
  <si>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</si>
  <si>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</si>
  <si>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</si>
  <si>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</si>
  <si>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</si>
  <si>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</si>
  <si>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</si>
  <si>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</si>
  <si>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</si>
  <si>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</si>
  <si>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</si>
  <si>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</si>
  <si>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</si>
  <si>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</si>
  <si>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</si>
  <si>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</si>
  <si>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</si>
  <si>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</si>
  <si>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</si>
  <si>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</si>
  <si>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</si>
  <si>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</si>
  <si>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</si>
  <si>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</si>
  <si>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</si>
  <si>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</si>
  <si>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</si>
  <si>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</si>
  <si>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</si>
  <si>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</si>
  <si>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</si>
  <si>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</si>
  <si>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</si>
  <si>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</si>
  <si>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</si>
  <si>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</si>
  <si>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</si>
  <si>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</si>
  <si>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</si>
  <si>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</si>
  <si>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</si>
  <si>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</si>
  <si>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</si>
  <si>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</si>
  <si>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</si>
  <si>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</si>
  <si>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</si>
  <si>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</si>
  <si>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</si>
  <si>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</si>
  <si>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</si>
  <si>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</si>
  <si>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</si>
  <si>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</si>
  <si>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</si>
  <si>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</si>
  <si>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</si>
  <si>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</si>
  <si>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</si>
  <si>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</si>
  <si>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</si>
  <si>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</si>
  <si>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</si>
  <si>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</si>
  <si>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</si>
  <si>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</si>
  <si>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</si>
  <si>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</si>
  <si>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</si>
  <si>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</si>
  <si>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</si>
  <si>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</si>
  <si>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</si>
  <si>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</si>
  <si>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</si>
  <si>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</si>
  <si>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</si>
  <si>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</si>
  <si>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</si>
  <si>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</si>
  <si>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</si>
  <si>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</si>
  <si>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</si>
  <si>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</si>
  <si>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</si>
  <si>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</si>
  <si>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</si>
  <si>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</si>
  <si>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</si>
  <si>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</si>
  <si>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</si>
  <si>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</si>
  <si>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</si>
  <si>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</si>
  <si>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</si>
  <si>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</si>
  <si>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</si>
  <si>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</si>
  <si>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</si>
  <si>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</si>
  <si>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</si>
  <si>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</si>
  <si>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</si>
  <si>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</si>
  <si>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</si>
  <si>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</si>
  <si>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</si>
  <si>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</si>
  <si>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</si>
  <si>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</si>
  <si>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</si>
  <si>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</si>
  <si>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</si>
  <si>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</si>
  <si>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</si>
  <si>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</si>
  <si>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</si>
  <si>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</si>
  <si>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</si>
  <si>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</si>
  <si>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</si>
  <si>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</si>
  <si>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</si>
  <si>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</si>
  <si>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</si>
  <si>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</si>
  <si>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</si>
  <si>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</si>
  <si>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</si>
  <si>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</si>
  <si>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</si>
  <si>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</si>
  <si>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</si>
  <si>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</si>
  <si>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</si>
  <si>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</si>
  <si>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</si>
  <si>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</si>
  <si>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</si>
  <si>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</si>
  <si>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</si>
  <si>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</si>
  <si>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</si>
  <si>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</si>
  <si>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</si>
  <si>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</si>
  <si>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</si>
  <si>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</si>
  <si>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</si>
  <si>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</si>
  <si>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</si>
  <si>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</si>
  <si>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</si>
  <si>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</si>
  <si>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</si>
  <si>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</si>
  <si>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</si>
  <si>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</si>
  <si>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</si>
  <si>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</si>
  <si>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</si>
  <si>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</si>
  <si>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</si>
  <si>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</si>
  <si>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</si>
  <si>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</si>
  <si>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</si>
  <si>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</si>
  <si>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</si>
  <si>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</si>
  <si>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</si>
  <si>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</si>
  <si>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</si>
  <si>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</si>
  <si>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</si>
  <si>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</si>
  <si>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</si>
  <si>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</si>
  <si>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</si>
  <si>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</si>
  <si>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</si>
  <si>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</si>
  <si>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</si>
  <si>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</si>
  <si>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</si>
  <si>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</si>
  <si>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</si>
  <si>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</si>
  <si>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</si>
  <si>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</si>
  <si>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</si>
  <si>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</si>
  <si>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</si>
  <si>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</si>
  <si>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</si>
  <si>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</si>
  <si>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</si>
  <si>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</si>
  <si>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</si>
  <si>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</si>
  <si>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</si>
  <si>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</si>
  <si>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</si>
  <si>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</si>
  <si>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</si>
  <si>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</si>
  <si>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</si>
  <si>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</si>
  <si>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</si>
  <si>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</si>
  <si>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</si>
  <si>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</si>
  <si>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</si>
  <si>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</si>
  <si>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</si>
  <si>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</si>
  <si>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</si>
  <si>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</si>
  <si>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</si>
  <si>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</si>
  <si>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</si>
  <si>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</si>
  <si>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</si>
  <si>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</si>
  <si>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</si>
  <si>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</si>
  <si>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</si>
  <si>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</si>
  <si>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</si>
  <si>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</si>
  <si>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</si>
  <si>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</si>
  <si>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</si>
  <si>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</si>
  <si>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</si>
  <si>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</si>
  <si>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</si>
  <si>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</si>
  <si>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</si>
  <si>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</si>
  <si>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</si>
  <si>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</si>
  <si>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</si>
  <si>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</si>
  <si>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</si>
  <si>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</si>
  <si>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</si>
  <si>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</si>
  <si>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</si>
  <si>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</si>
  <si>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</si>
  <si>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</si>
  <si>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</si>
  <si>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</si>
  <si>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</si>
  <si>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</si>
  <si>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</si>
  <si>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</si>
  <si>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</si>
  <si>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</si>
  <si>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</si>
  <si>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</si>
  <si>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</si>
  <si>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</si>
  <si>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</si>
  <si>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</si>
  <si>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</si>
  <si>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</si>
  <si>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</si>
  <si>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</si>
  <si>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</si>
  <si>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</si>
  <si>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</si>
  <si>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</si>
  <si>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</si>
  <si>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</si>
  <si>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</si>
  <si>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</si>
  <si>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</si>
  <si>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</si>
  <si>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</si>
  <si>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</si>
  <si>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</si>
  <si>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</si>
  <si>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</si>
  <si>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</si>
  <si>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</si>
  <si>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</si>
  <si>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</si>
  <si>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</si>
  <si>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</si>
  <si>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</si>
  <si>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</si>
  <si>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</si>
  <si>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</si>
  <si>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</si>
  <si>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</si>
  <si>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</si>
  <si>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</si>
  <si>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</si>
  <si>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</si>
  <si>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</si>
  <si>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</si>
  <si>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</si>
  <si>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</si>
  <si>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</si>
  <si>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</si>
  <si>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</si>
  <si>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</si>
  <si>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</si>
  <si>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</si>
  <si>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</si>
  <si>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</si>
  <si>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</si>
  <si>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</si>
  <si>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</si>
  <si>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</si>
  <si>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</si>
  <si>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</si>
  <si>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</si>
  <si>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</si>
  <si>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</si>
  <si>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</si>
  <si>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</si>
  <si>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</si>
  <si>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</si>
  <si>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</si>
  <si>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</si>
  <si>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</si>
  <si>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</si>
  <si>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</si>
  <si>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</si>
  <si>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</si>
  <si>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</si>
  <si>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</si>
  <si>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</si>
  <si>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</si>
  <si>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</si>
  <si>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</si>
  <si>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</si>
  <si>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</si>
  <si>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</si>
  <si>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</si>
  <si>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</si>
  <si>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</si>
  <si>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</si>
  <si>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</si>
  <si>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</si>
  <si>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</si>
  <si>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</si>
  <si>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</si>
  <si>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</si>
  <si>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</si>
  <si>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</si>
  <si>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</si>
  <si>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</si>
  <si>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</si>
  <si>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</si>
  <si>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</si>
  <si>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</si>
  <si>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</si>
  <si>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</si>
  <si>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</si>
  <si>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</si>
  <si>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</si>
  <si>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</si>
  <si>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</si>
  <si>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</si>
  <si>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</si>
  <si>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</si>
  <si>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</si>
  <si>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</si>
  <si>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</si>
  <si>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</si>
  <si>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</si>
  <si>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</si>
  <si>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</si>
  <si>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</si>
  <si>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</si>
  <si>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</si>
  <si>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</si>
  <si>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</si>
  <si>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</si>
  <si>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</si>
  <si>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</si>
  <si>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</si>
  <si>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</si>
  <si>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</si>
  <si>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</si>
  <si>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</si>
  <si>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</si>
  <si>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</si>
  <si>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</si>
  <si>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</si>
  <si>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</si>
  <si>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</si>
  <si>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</si>
  <si>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</si>
  <si>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</si>
  <si>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</si>
  <si>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</si>
  <si>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</si>
  <si>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</si>
  <si>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</si>
  <si>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</si>
  <si>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</si>
  <si>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</si>
  <si>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</si>
  <si>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</si>
  <si>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</si>
  <si>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</si>
  <si>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</si>
  <si>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</si>
  <si>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</si>
  <si>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</si>
  <si>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</si>
  <si>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</si>
  <si>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</si>
  <si>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</si>
  <si>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</si>
  <si>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</si>
  <si>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</si>
  <si>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</si>
  <si>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</si>
  <si>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</si>
  <si>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</si>
  <si>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</si>
  <si>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</si>
  <si>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</si>
  <si>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</si>
  <si>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</si>
  <si>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</si>
  <si>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</si>
  <si>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</si>
  <si>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</si>
  <si>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</si>
  <si>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</si>
  <si>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</si>
  <si>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</si>
  <si>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</si>
  <si>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</si>
  <si>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</si>
  <si>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</si>
  <si>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</si>
  <si>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</si>
  <si>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</si>
  <si>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</si>
  <si>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</si>
  <si>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</si>
  <si>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</si>
  <si>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</si>
  <si>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</si>
  <si>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</si>
  <si>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</si>
  <si>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</si>
  <si>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</si>
  <si>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</si>
  <si>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</si>
  <si>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</si>
  <si>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</si>
  <si>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</si>
  <si>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</si>
  <si>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</si>
  <si>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</si>
  <si>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</si>
  <si>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</si>
  <si>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</si>
  <si>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</si>
  <si>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</si>
  <si>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</si>
  <si>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</si>
  <si>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</si>
  <si>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</si>
  <si>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</si>
  <si>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</si>
  <si>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</si>
  <si>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</si>
  <si>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</si>
  <si>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</si>
  <si>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</si>
  <si>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</si>
  <si>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</si>
  <si>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</si>
  <si>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</si>
  <si>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</si>
  <si>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</si>
  <si>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</si>
  <si>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</si>
  <si>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</si>
  <si>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</si>
  <si>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</si>
  <si>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</si>
  <si>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</si>
  <si>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</si>
  <si>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</si>
  <si>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</si>
  <si>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</si>
  <si>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</si>
  <si>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</si>
  <si>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</si>
  <si>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</si>
  <si>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</si>
  <si>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</si>
  <si>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</si>
  <si>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</si>
  <si>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</si>
  <si>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</si>
  <si>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</si>
  <si>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</si>
  <si>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</si>
  <si>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</si>
  <si>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</si>
  <si>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</si>
  <si>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</si>
  <si>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</si>
  <si>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</si>
  <si>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</si>
  <si>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</si>
  <si>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</si>
  <si>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</si>
  <si>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</si>
  <si>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</si>
  <si>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</si>
  <si>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</si>
  <si>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</si>
  <si>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</si>
  <si>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</si>
  <si>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</si>
  <si>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</si>
  <si>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</si>
  <si>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</si>
  <si>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</si>
  <si>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</si>
  <si>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</si>
  <si>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</si>
  <si>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</si>
  <si>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</si>
  <si>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</si>
  <si>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</si>
  <si>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</si>
  <si>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</si>
  <si>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</si>
  <si>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</si>
  <si>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</si>
  <si>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</si>
  <si>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</si>
  <si>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</si>
  <si>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</si>
  <si>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</si>
  <si>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</si>
  <si>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</si>
  <si>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</si>
  <si>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</si>
  <si>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</si>
  <si>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</si>
  <si>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</si>
  <si>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</si>
  <si>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</si>
  <si>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</si>
  <si>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</si>
  <si>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</si>
  <si>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</si>
  <si>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</si>
  <si>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</si>
  <si>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</si>
  <si>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</si>
  <si>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</si>
  <si>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</si>
  <si>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</si>
  <si>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</si>
  <si>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</si>
  <si>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</si>
  <si>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</si>
  <si>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</si>
  <si>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</si>
  <si>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</si>
  <si>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</si>
  <si>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</si>
  <si>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</si>
  <si>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</si>
  <si>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</si>
  <si>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</si>
  <si>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</si>
  <si>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</si>
  <si>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</si>
  <si>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</si>
  <si>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</si>
  <si>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</si>
  <si>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</si>
  <si>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</si>
  <si>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</si>
  <si>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</si>
  <si>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</si>
  <si>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</si>
  <si>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</si>
  <si>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</si>
  <si>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</si>
  <si>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</si>
  <si>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</si>
  <si>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</si>
  <si>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</si>
  <si>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</si>
  <si>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</si>
  <si>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</si>
  <si>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</si>
  <si>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</si>
  <si>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</si>
  <si>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</si>
  <si>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</si>
  <si>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</si>
  <si>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</si>
  <si>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</si>
  <si>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</si>
  <si>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</si>
  <si>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</si>
  <si>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</si>
  <si>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</si>
  <si>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</si>
  <si>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</si>
  <si>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</si>
  <si>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</si>
  <si>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</si>
  <si>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</si>
  <si>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</si>
  <si>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</si>
  <si>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</si>
  <si>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</si>
  <si>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</si>
  <si>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</si>
  <si>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</si>
  <si>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</si>
  <si>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</si>
  <si>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</si>
  <si>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</si>
  <si>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</si>
  <si>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</si>
  <si>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</si>
  <si>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</si>
  <si>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</si>
  <si>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</si>
  <si>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</si>
  <si>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</si>
  <si>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</si>
  <si>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</si>
  <si>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</si>
  <si>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</si>
  <si>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</si>
  <si>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</si>
  <si>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</si>
  <si>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</si>
  <si>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</si>
  <si>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</si>
  <si>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</si>
  <si>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</si>
  <si>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</si>
  <si>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</si>
  <si>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</si>
  <si>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</si>
  <si>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</si>
  <si>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</si>
  <si>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</si>
  <si>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</si>
  <si>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</si>
  <si>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</si>
  <si>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</si>
  <si>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</si>
  <si>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</si>
  <si>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</si>
  <si>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</si>
  <si>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</si>
  <si>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</si>
  <si>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</si>
  <si>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</si>
  <si>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</si>
  <si>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</si>
  <si>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</si>
  <si>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</si>
  <si>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</si>
  <si>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</si>
  <si>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</si>
  <si>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</si>
  <si>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</si>
  <si>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</si>
  <si>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</si>
  <si>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</si>
  <si>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</si>
  <si>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</si>
  <si>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</si>
  <si>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</si>
  <si>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</si>
  <si>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</si>
  <si>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</si>
  <si>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</si>
  <si>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</si>
  <si>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</si>
  <si>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</si>
  <si>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</si>
  <si>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</si>
  <si>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</si>
  <si>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</si>
  <si>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</si>
  <si>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</si>
  <si>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</si>
  <si>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</si>
  <si>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</si>
  <si>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</si>
  <si>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</si>
  <si>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</si>
  <si>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</si>
  <si>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</si>
  <si>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</si>
  <si>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</si>
  <si>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</si>
  <si>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</si>
  <si>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</si>
  <si>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</si>
  <si>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</si>
  <si>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</si>
  <si>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</si>
  <si>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</si>
  <si>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</si>
  <si>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</si>
  <si>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</si>
  <si>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</si>
  <si>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</si>
  <si>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</si>
  <si>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</si>
  <si>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</si>
  <si>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</si>
  <si>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</si>
  <si>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</si>
  <si>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</si>
  <si>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</si>
  <si>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</si>
  <si>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</si>
  <si>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</si>
  <si>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</si>
  <si>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</si>
  <si>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</si>
  <si>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</si>
  <si>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</si>
  <si>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</si>
  <si>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</si>
  <si>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</si>
  <si>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</si>
  <si>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</si>
  <si>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</si>
  <si>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</si>
  <si>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</si>
  <si>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</si>
  <si>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</si>
  <si>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</si>
  <si>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</si>
  <si>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</si>
  <si>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</si>
  <si>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</si>
  <si>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</si>
  <si>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</si>
  <si>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</si>
  <si>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</si>
  <si>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</si>
  <si>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</si>
  <si>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</si>
  <si>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</si>
  <si>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</si>
  <si>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</si>
  <si>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</si>
  <si>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</si>
  <si>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</si>
  <si>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</si>
  <si>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</si>
  <si>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</si>
  <si>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</si>
  <si>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</si>
  <si>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</si>
  <si>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</si>
  <si>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</si>
  <si>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</si>
  <si>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</si>
  <si>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</si>
  <si>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</si>
  <si>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</si>
  <si>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</si>
  <si>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</si>
  <si>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</si>
  <si>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</si>
  <si>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</si>
  <si>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</si>
  <si>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</si>
  <si>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</si>
  <si>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</si>
  <si>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</si>
  <si>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</si>
  <si>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</si>
  <si>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</si>
  <si>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</si>
  <si>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</si>
  <si>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</si>
  <si>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</si>
  <si>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</si>
  <si>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</si>
  <si>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</si>
  <si>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</si>
  <si>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</si>
  <si>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</si>
  <si>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</si>
  <si>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</si>
  <si>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</si>
  <si>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</si>
  <si>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</si>
  <si>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</si>
  <si>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</si>
  <si>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</si>
  <si>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</si>
  <si>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</si>
  <si>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</si>
  <si>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</si>
  <si>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</si>
  <si>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</si>
  <si>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</si>
  <si>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</si>
  <si>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</si>
  <si>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</si>
  <si>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</si>
  <si>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</si>
  <si>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</si>
  <si>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</si>
  <si>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</si>
  <si>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</si>
  <si>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</si>
  <si>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</si>
  <si>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</si>
  <si>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</si>
  <si>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</si>
  <si>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</si>
  <si>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</si>
  <si>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</si>
  <si>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</si>
  <si>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</si>
  <si>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</si>
  <si>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</si>
  <si>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</si>
  <si>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</si>
  <si>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</si>
  <si>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</si>
  <si>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</si>
  <si>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</si>
  <si>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</si>
  <si>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</si>
  <si>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</si>
  <si>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</si>
  <si>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</si>
  <si>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</si>
  <si>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</si>
  <si>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</si>
  <si>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</si>
  <si>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</si>
  <si>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</si>
  <si>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</si>
  <si>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</si>
  <si>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</si>
  <si>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</si>
  <si>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</si>
  <si>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</si>
  <si>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</si>
  <si>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</si>
  <si>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</si>
  <si>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</si>
  <si>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</si>
  <si>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</si>
  <si>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</si>
  <si>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</si>
  <si>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</si>
  <si>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</si>
  <si>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</si>
  <si>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</si>
  <si>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</si>
  <si>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</si>
  <si>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</si>
  <si>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</si>
  <si>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</si>
  <si>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</si>
  <si>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</si>
  <si>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</si>
  <si>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</si>
  <si>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</si>
  <si>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</si>
  <si>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</si>
  <si>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</si>
  <si>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</si>
  <si>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</si>
  <si>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</si>
  <si>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</si>
  <si>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</si>
  <si>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</si>
  <si>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</si>
  <si>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</si>
  <si>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</si>
  <si>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</si>
  <si>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</si>
  <si>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</si>
  <si>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</si>
  <si>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</si>
  <si>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</si>
  <si>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</si>
  <si>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</si>
  <si>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</si>
  <si>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</si>
  <si>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</si>
  <si>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</si>
  <si>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</si>
  <si>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</si>
  <si>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</si>
  <si>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</si>
  <si>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</si>
  <si>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</si>
  <si>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</si>
  <si>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</si>
  <si>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</si>
  <si>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</si>
  <si>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</si>
  <si>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</si>
  <si>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</si>
  <si>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</si>
  <si>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</si>
  <si>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</si>
  <si>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</si>
  <si>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</si>
  <si>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</si>
  <si>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</si>
  <si>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</si>
  <si>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</si>
  <si>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</si>
  <si>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</si>
  <si>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</si>
  <si>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</si>
  <si>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</si>
  <si>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</si>
  <si>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</si>
  <si>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</si>
  <si>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</si>
  <si>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</si>
  <si>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</si>
  <si>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</si>
  <si>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</si>
  <si>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</si>
  <si>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</si>
  <si>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</si>
  <si>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</si>
  <si>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</si>
  <si>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</si>
  <si>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</si>
  <si>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</si>
  <si>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</si>
  <si>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</si>
  <si>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</si>
  <si>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</si>
  <si>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</si>
  <si>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</si>
  <si>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</si>
  <si>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</si>
  <si>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</si>
  <si>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</si>
  <si>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</si>
  <si>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</si>
  <si>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</si>
  <si>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</si>
  <si>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</si>
  <si>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</si>
  <si>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</si>
  <si>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</si>
  <si>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</si>
  <si>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</si>
  <si>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</si>
  <si>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</si>
  <si>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</si>
  <si>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</si>
  <si>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</si>
  <si>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</si>
  <si>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</si>
  <si>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</si>
  <si>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</si>
  <si>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</si>
  <si>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</si>
  <si>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</si>
  <si>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</si>
  <si>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</si>
  <si>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</si>
  <si>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</si>
  <si>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</si>
  <si>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</si>
  <si>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</si>
  <si>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</si>
  <si>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</si>
  <si>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</si>
  <si>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</si>
  <si>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</si>
  <si>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</si>
  <si>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</si>
  <si>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</si>
  <si>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</si>
  <si>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</si>
  <si>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</si>
  <si>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</si>
  <si>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</si>
  <si>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</si>
  <si>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</si>
  <si>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</si>
  <si>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</si>
  <si>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</si>
  <si>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</si>
  <si>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</si>
  <si>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</si>
  <si>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</si>
  <si>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</si>
  <si>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</si>
  <si>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</si>
  <si>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</si>
  <si>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</si>
  <si>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</si>
  <si>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</si>
  <si>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</si>
  <si>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</si>
  <si>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</si>
  <si>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</si>
  <si>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</si>
  <si>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</si>
  <si>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</si>
  <si>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</si>
  <si>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</si>
  <si>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</si>
  <si>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</si>
  <si>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</si>
  <si>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</si>
  <si>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</si>
  <si>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</si>
  <si>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</si>
  <si>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</si>
  <si>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</si>
  <si>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</si>
  <si>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</si>
  <si>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</si>
  <si>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</si>
  <si>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</si>
  <si>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</si>
  <si>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</si>
  <si>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</si>
  <si>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</si>
  <si>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</si>
  <si>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</si>
  <si>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</si>
  <si>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</si>
  <si>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</si>
  <si>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</si>
  <si>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</si>
  <si>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</si>
  <si>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</si>
  <si>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</si>
  <si>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</si>
  <si>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</si>
  <si>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</si>
  <si>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</si>
  <si>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</si>
  <si>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</si>
  <si>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</si>
  <si>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</si>
  <si>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</si>
  <si>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</si>
  <si>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</si>
  <si>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</si>
  <si>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</si>
  <si>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</si>
  <si>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</si>
  <si>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</si>
  <si>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</si>
  <si>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</si>
  <si>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</si>
  <si>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</si>
  <si>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</si>
  <si>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</si>
  <si>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</si>
  <si>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</si>
  <si>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</si>
  <si>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</si>
  <si>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</si>
  <si>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</si>
  <si>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</si>
  <si>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</si>
  <si>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</si>
  <si>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</si>
  <si>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</si>
  <si>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</si>
  <si>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</si>
  <si>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</si>
  <si>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</si>
  <si>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</si>
  <si>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</si>
  <si>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</si>
  <si>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</si>
  <si>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</si>
  <si>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</si>
  <si>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</si>
  <si>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</si>
  <si>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</si>
  <si>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</si>
  <si>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</si>
  <si>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</si>
  <si>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</si>
  <si>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</si>
  <si>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</si>
  <si>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</si>
  <si>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</si>
  <si>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</si>
  <si>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</si>
  <si>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</si>
  <si>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</si>
  <si>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</si>
  <si>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</si>
  <si>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</si>
  <si>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</si>
  <si>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</si>
  <si>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</si>
  <si>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</si>
  <si>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</si>
  <si>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</si>
  <si>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</si>
  <si>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</si>
  <si>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</si>
  <si>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</si>
  <si>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</si>
  <si>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</si>
  <si>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</si>
  <si>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</si>
  <si>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</si>
  <si>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</si>
  <si>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</si>
  <si>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</si>
  <si>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</si>
  <si>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</si>
  <si>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</si>
  <si>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</si>
  <si>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</si>
  <si>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</si>
  <si>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</si>
  <si>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</si>
  <si>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</si>
  <si>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</si>
  <si>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</si>
  <si>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</si>
  <si>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</si>
  <si>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</si>
  <si>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</si>
  <si>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</si>
  <si>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</si>
  <si>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</si>
  <si>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</si>
  <si>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</si>
  <si>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</si>
  <si>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</si>
  <si>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</si>
  <si>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</si>
  <si>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</si>
  <si>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</si>
  <si>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</si>
  <si>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</si>
  <si>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</si>
  <si>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</si>
  <si>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</si>
  <si>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</si>
  <si>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</si>
  <si>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</si>
  <si>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</si>
  <si>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</si>
  <si>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</si>
  <si>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</si>
  <si>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</si>
  <si>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</si>
  <si>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</si>
  <si>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</si>
  <si>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</si>
  <si>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</si>
  <si>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</si>
  <si>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</si>
  <si>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</si>
  <si>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</si>
  <si>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</si>
  <si>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</si>
  <si>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</si>
  <si>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</si>
  <si>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</si>
  <si>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</si>
  <si>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</si>
  <si>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</si>
  <si>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</si>
  <si>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</si>
  <si>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</si>
  <si>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</si>
  <si>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</si>
  <si>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</si>
  <si>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</si>
  <si>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</si>
  <si>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</si>
  <si>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</si>
  <si>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</si>
  <si>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</si>
  <si>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</si>
  <si>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</si>
  <si>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</si>
  <si>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</si>
  <si>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</si>
  <si>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</si>
  <si>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</si>
  <si>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</si>
  <si>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</si>
  <si>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</si>
  <si>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</si>
  <si>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</si>
  <si>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</si>
  <si>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</si>
  <si>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</si>
  <si>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</si>
  <si>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</si>
  <si>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</si>
  <si>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</si>
  <si>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</si>
  <si>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</si>
  <si>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</si>
  <si>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</si>
  <si>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</si>
  <si>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</si>
  <si>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</si>
  <si>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</si>
  <si>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</si>
  <si>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</si>
  <si>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</si>
  <si>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</si>
  <si>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</si>
  <si>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</si>
  <si>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</si>
  <si>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</si>
  <si>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</si>
  <si>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</si>
  <si>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</si>
  <si>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</si>
  <si>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</si>
  <si>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</si>
  <si>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</si>
  <si>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</si>
  <si>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</si>
  <si>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</si>
  <si>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</si>
  <si>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</si>
  <si>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</si>
  <si>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</si>
  <si>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</si>
  <si>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</si>
  <si>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</si>
  <si>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</si>
  <si>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</si>
  <si>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</si>
  <si>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</si>
  <si>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</si>
  <si>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</si>
  <si>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</si>
  <si>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</si>
  <si>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</si>
  <si>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</si>
  <si>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</si>
  <si>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</si>
  <si>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</si>
  <si>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</si>
  <si>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</si>
  <si>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</si>
  <si>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</si>
  <si>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</si>
  <si>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</si>
  <si>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</si>
  <si>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</si>
  <si>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</si>
  <si>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</si>
  <si>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</si>
  <si>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</si>
  <si>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</si>
  <si>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</si>
  <si>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</si>
  <si>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</si>
  <si>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</si>
  <si>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</si>
  <si>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</si>
  <si>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</si>
  <si>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</si>
  <si>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</si>
  <si>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</si>
  <si>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</si>
  <si>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</si>
  <si>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</si>
  <si>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</si>
  <si>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</si>
  <si>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</si>
  <si>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</si>
  <si>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</si>
  <si>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</si>
  <si>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</si>
  <si>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</si>
  <si>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</si>
  <si>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</si>
  <si>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</si>
  <si>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</si>
  <si>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</si>
  <si>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</si>
  <si>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</si>
  <si>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</si>
  <si>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</si>
  <si>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</si>
  <si>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</si>
  <si>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</si>
  <si>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</si>
  <si>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</si>
  <si>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</si>
  <si>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</si>
  <si>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</si>
  <si>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</si>
  <si>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</si>
  <si>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</si>
  <si>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</si>
  <si>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</si>
  <si>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</si>
  <si>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</si>
  <si>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</si>
  <si>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</si>
  <si>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</si>
  <si>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</si>
  <si>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</si>
  <si>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</si>
  <si>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</si>
  <si>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</si>
  <si>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</si>
  <si>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</si>
  <si>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</si>
  <si>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</si>
  <si>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</si>
  <si>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</si>
  <si>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</si>
  <si>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</si>
  <si>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</si>
  <si>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</si>
  <si>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</si>
  <si>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</si>
  <si>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</si>
  <si>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</si>
  <si>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</si>
  <si>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</si>
  <si>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</si>
  <si>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</si>
  <si>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</si>
  <si>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</si>
  <si>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</si>
  <si>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</si>
  <si>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</si>
  <si>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</si>
  <si>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</si>
  <si>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</si>
  <si>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</si>
  <si>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</si>
  <si>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</si>
  <si>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</si>
  <si>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</si>
  <si>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</si>
  <si>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</si>
  <si>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</si>
  <si>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</si>
  <si>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</si>
  <si>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</si>
  <si>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</si>
  <si>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</si>
  <si>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</si>
  <si>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</si>
  <si>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</si>
  <si>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</si>
  <si>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</si>
  <si>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</si>
  <si>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</si>
  <si>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</si>
  <si>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</si>
  <si>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</si>
  <si>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</si>
  <si>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</si>
  <si>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</si>
  <si>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</si>
  <si>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</si>
  <si>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</si>
  <si>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</si>
  <si>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</si>
  <si>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</si>
  <si>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</si>
  <si>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</si>
  <si>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</si>
  <si>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</si>
  <si>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</si>
  <si>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</si>
  <si>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</si>
  <si>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</si>
  <si>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</si>
  <si>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</si>
  <si>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</si>
  <si>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</si>
  <si>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</si>
  <si>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</si>
  <si>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</si>
  <si>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</si>
  <si>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</si>
  <si>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</si>
  <si>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</si>
  <si>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</si>
  <si>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</si>
  <si>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</si>
  <si>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</si>
  <si>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</si>
  <si>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</si>
  <si>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</si>
  <si>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</si>
  <si>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</si>
  <si>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</si>
  <si>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</si>
  <si>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</si>
  <si>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</si>
  <si>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</si>
  <si>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</si>
  <si>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</si>
  <si>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</si>
  <si>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</si>
  <si>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</si>
  <si>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</si>
  <si>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</si>
  <si>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</si>
  <si>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</si>
  <si>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</si>
  <si>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</si>
  <si>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</si>
  <si>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</si>
  <si>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</si>
  <si>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</si>
  <si>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</si>
  <si>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</si>
  <si>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</si>
  <si>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</si>
  <si>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</si>
  <si>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</si>
  <si>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</si>
  <si>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</si>
  <si>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</si>
  <si>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</si>
  <si>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</si>
  <si>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</si>
  <si>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</si>
  <si>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</si>
  <si>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</si>
  <si>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</si>
  <si>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</si>
  <si>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</si>
  <si>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</si>
  <si>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</si>
  <si>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</si>
  <si>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</si>
  <si>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</si>
  <si>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</si>
  <si>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</si>
  <si>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</si>
  <si>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</si>
  <si>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</si>
  <si>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</si>
  <si>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</si>
  <si>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</si>
  <si>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</si>
  <si>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</si>
  <si>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</si>
  <si>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</si>
  <si>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</si>
  <si>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</si>
  <si>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</si>
  <si>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</si>
  <si>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</si>
  <si>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</si>
  <si>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</si>
  <si>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</si>
  <si>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</si>
  <si>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</si>
  <si>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</si>
  <si>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</si>
  <si>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</si>
  <si>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</si>
  <si>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</si>
  <si>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</si>
  <si>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</si>
  <si>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</si>
  <si>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</si>
  <si>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</si>
  <si>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</si>
  <si>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</si>
  <si>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</si>
  <si>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</si>
  <si>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</si>
  <si>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</si>
  <si>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</si>
  <si>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</si>
  <si>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</si>
  <si>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</si>
  <si>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</si>
  <si>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</si>
  <si>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</si>
  <si>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</si>
  <si>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</si>
  <si>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</si>
  <si>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</si>
  <si>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</si>
  <si>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</si>
  <si>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</si>
  <si>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</si>
  <si>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</si>
  <si>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</si>
  <si>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</si>
  <si>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</si>
  <si>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</si>
  <si>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</si>
  <si>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</si>
  <si>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</si>
  <si>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</si>
  <si>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</si>
  <si>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</si>
  <si>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</si>
  <si>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</si>
  <si>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</si>
  <si>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</si>
  <si>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</si>
  <si>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</si>
  <si>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</si>
  <si>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</si>
  <si>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</si>
  <si>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</si>
  <si>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</si>
  <si>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</si>
  <si>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</si>
  <si>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</si>
  <si>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</si>
  <si>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</si>
  <si>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</si>
  <si>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</si>
  <si>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</si>
  <si>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</si>
  <si>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</si>
  <si>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</si>
  <si>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</si>
  <si>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</si>
  <si>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</si>
  <si>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</si>
  <si>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</si>
  <si>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</si>
  <si>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</si>
  <si>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</si>
  <si>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</si>
  <si>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</si>
  <si>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</si>
  <si>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</si>
  <si>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</si>
  <si>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</si>
  <si>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</si>
  <si>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</si>
  <si>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</si>
  <si>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</si>
  <si>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</si>
  <si>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</si>
  <si>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</si>
  <si>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</si>
  <si>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</si>
  <si>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</si>
  <si>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</si>
  <si>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</si>
  <si>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</si>
  <si>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</si>
  <si>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</si>
  <si>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</si>
  <si>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</si>
  <si>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</si>
  <si>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</si>
  <si>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</si>
  <si>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</si>
  <si>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</si>
  <si>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</si>
  <si>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</si>
  <si>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</si>
  <si>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</si>
  <si>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</si>
  <si>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</si>
  <si>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</si>
  <si>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</si>
  <si>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</si>
  <si>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</si>
  <si>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</si>
  <si>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</si>
  <si>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</si>
  <si>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</si>
  <si>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</si>
  <si>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</si>
  <si>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</si>
  <si>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</si>
  <si>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</si>
  <si>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</si>
  <si>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</si>
  <si>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</si>
  <si>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</si>
  <si>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</si>
  <si>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</si>
  <si>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</si>
  <si>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</si>
  <si>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</si>
  <si>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</si>
  <si>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</si>
  <si>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</si>
  <si>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</si>
  <si>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</si>
  <si>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</si>
  <si>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</si>
  <si>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</si>
  <si>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</si>
  <si>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</si>
  <si>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</si>
  <si>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</si>
  <si>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</si>
  <si>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</si>
  <si>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</si>
  <si>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</si>
  <si>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</si>
  <si>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</si>
  <si>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</si>
  <si>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</si>
  <si>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</si>
  <si>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</si>
  <si>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</si>
  <si>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</si>
  <si>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</si>
  <si>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</si>
  <si>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</si>
  <si>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</si>
  <si>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</si>
  <si>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</si>
  <si>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</si>
  <si>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</si>
  <si>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</si>
  <si>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</si>
  <si>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</si>
  <si>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</si>
  <si>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</si>
  <si>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</si>
  <si>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</si>
  <si>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</si>
  <si>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</si>
  <si>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</si>
  <si>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</si>
  <si>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</si>
  <si>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</si>
  <si>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</si>
  <si>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</si>
  <si>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</si>
  <si>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</si>
  <si>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</si>
  <si>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</si>
  <si>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</si>
  <si>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</si>
  <si>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</si>
  <si>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</si>
  <si>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</si>
  <si>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</si>
  <si>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</si>
  <si>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</si>
  <si>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</si>
  <si>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</si>
  <si>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</si>
  <si>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</si>
  <si>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</si>
  <si>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</si>
  <si>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</si>
  <si>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</si>
  <si>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</si>
  <si>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</si>
  <si>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</si>
  <si>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</si>
  <si>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</si>
  <si>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</si>
  <si>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</si>
  <si>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</si>
  <si>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</si>
  <si>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</si>
  <si>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</si>
  <si>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</si>
  <si>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</si>
  <si>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</si>
  <si>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</si>
  <si>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</si>
  <si>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</si>
  <si>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</si>
  <si>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</si>
  <si>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</si>
  <si>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</si>
  <si>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</si>
  <si>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</si>
  <si>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</si>
  <si>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</si>
  <si>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</si>
  <si>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</si>
  <si>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</si>
  <si>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</si>
  <si>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</si>
  <si>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</si>
  <si>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</si>
  <si>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</si>
  <si>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</si>
  <si>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</si>
  <si>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</si>
  <si>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</si>
  <si>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</si>
  <si>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</si>
  <si>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</si>
  <si>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</si>
  <si>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</si>
  <si>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</si>
  <si>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</si>
  <si>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</si>
  <si>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</si>
  <si>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</si>
  <si>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</si>
  <si>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</si>
  <si>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</si>
  <si>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</si>
  <si>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</si>
  <si>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</si>
  <si>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</si>
  <si>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</si>
  <si>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</si>
  <si>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</si>
  <si>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</si>
  <si>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</si>
  <si>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</si>
  <si>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</si>
  <si>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</si>
  <si>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</si>
  <si>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</si>
  <si>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</si>
  <si>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</si>
  <si>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</si>
  <si>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</si>
  <si>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</si>
  <si>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</si>
  <si>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</si>
  <si>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</si>
  <si>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</si>
  <si>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</si>
  <si>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</si>
  <si>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</si>
  <si>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</si>
  <si>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</si>
  <si>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</si>
  <si>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</si>
  <si>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</si>
  <si>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</si>
  <si>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</si>
  <si>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</si>
  <si>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</si>
  <si>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</si>
  <si>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</si>
  <si>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</si>
  <si>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</si>
  <si>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</si>
  <si>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</si>
  <si>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</si>
  <si>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</si>
  <si>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</si>
  <si>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</si>
  <si>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</si>
  <si>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</si>
  <si>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</si>
  <si>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</si>
  <si>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</si>
  <si>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</si>
  <si>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</si>
  <si>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</si>
  <si>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</si>
  <si>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</si>
  <si>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</si>
  <si>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</si>
  <si>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</si>
  <si>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</si>
  <si>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</si>
  <si>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</si>
  <si>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</si>
  <si>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</si>
  <si>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</si>
  <si>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</si>
  <si>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</si>
  <si>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</si>
  <si>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</si>
  <si>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</si>
  <si>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</si>
  <si>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</si>
  <si>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</si>
  <si>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</si>
  <si>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</si>
  <si>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</si>
  <si>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</si>
  <si>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</si>
  <si>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</si>
  <si>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</si>
  <si>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</si>
  <si>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</si>
  <si>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</si>
  <si>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</si>
  <si>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</si>
  <si>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</si>
  <si>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</si>
  <si>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</si>
  <si>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</si>
  <si>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</si>
  <si>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</si>
  <si>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</si>
  <si>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</si>
  <si>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</si>
  <si>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</si>
  <si>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</si>
  <si>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</si>
  <si>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</si>
  <si>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</si>
  <si>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</si>
  <si>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</si>
  <si>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</si>
  <si>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</si>
  <si>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</si>
  <si>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</si>
  <si>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</si>
  <si>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</si>
  <si>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</si>
  <si>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</si>
  <si>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</si>
  <si>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</si>
  <si>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</si>
  <si>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</si>
  <si>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</si>
  <si>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</si>
  <si>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</si>
  <si>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</si>
  <si>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</si>
  <si>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</si>
  <si>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</si>
  <si>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</si>
  <si>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</si>
  <si>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</si>
  <si>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</si>
  <si>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</si>
  <si>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</si>
  <si>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</si>
  <si>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</si>
  <si>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</si>
  <si>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</si>
  <si>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</si>
  <si>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</si>
  <si>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</si>
  <si>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</si>
  <si>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</si>
  <si>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</si>
  <si>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</si>
  <si>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</si>
  <si>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</si>
  <si>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</si>
  <si>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</si>
  <si>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</si>
  <si>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</si>
  <si>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</si>
  <si>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</si>
  <si>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</si>
  <si>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</si>
  <si>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</si>
  <si>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</si>
  <si>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</si>
  <si>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</si>
  <si>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</si>
  <si>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</si>
  <si>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</si>
  <si>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</si>
  <si>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</si>
  <si>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</si>
  <si>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</si>
  <si>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</si>
  <si>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</si>
  <si>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</si>
  <si>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</si>
  <si>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</si>
  <si>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</si>
  <si>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</si>
  <si>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</si>
  <si>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</si>
  <si>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</si>
  <si>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</si>
  <si>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</si>
  <si>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</si>
  <si>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</si>
  <si>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</si>
  <si>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</si>
  <si>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</si>
  <si>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</si>
  <si>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</si>
  <si>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</si>
  <si>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</si>
  <si>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</si>
  <si>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</si>
  <si>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</si>
  <si>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</si>
  <si>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</si>
  <si>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</si>
  <si>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</si>
  <si>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</si>
  <si>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</si>
  <si>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</si>
  <si>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</si>
  <si>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</si>
  <si>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</si>
  <si>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</si>
  <si>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</si>
  <si>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</si>
  <si>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</si>
  <si>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</si>
  <si>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</si>
  <si>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</si>
  <si>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</si>
  <si>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</si>
  <si>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</si>
  <si>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</si>
  <si>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</si>
  <si>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</si>
  <si>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</si>
  <si>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</si>
  <si>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</si>
  <si>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</si>
  <si>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</si>
  <si>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</si>
  <si>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</si>
  <si>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</si>
  <si>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</si>
  <si>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</si>
  <si>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</si>
  <si>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</si>
  <si>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</si>
  <si>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</si>
  <si>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</si>
  <si>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</si>
  <si>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</si>
  <si>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</si>
  <si>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</si>
  <si>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</si>
  <si>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</si>
  <si>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</si>
  <si>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</si>
  <si>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</si>
  <si>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</si>
  <si>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</si>
  <si>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</si>
  <si>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</si>
  <si>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</si>
  <si>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</si>
  <si>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</si>
  <si>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</si>
  <si>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</si>
  <si>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</si>
  <si>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</si>
  <si>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</si>
  <si>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</si>
  <si>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</si>
  <si>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</si>
  <si>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</si>
  <si>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</si>
  <si>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</si>
  <si>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</si>
  <si>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</si>
  <si>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</si>
  <si>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</si>
  <si>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</si>
  <si>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</si>
  <si>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</si>
  <si>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</si>
  <si>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</si>
  <si>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</si>
  <si>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</si>
  <si>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</si>
  <si>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</si>
  <si>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</si>
  <si>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</si>
  <si>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</si>
  <si>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</si>
  <si>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</si>
  <si>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</si>
  <si>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</si>
  <si>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</si>
  <si>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</si>
  <si>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</si>
  <si>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</si>
  <si>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</si>
  <si>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</si>
  <si>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</si>
  <si>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</si>
  <si>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</si>
  <si>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</si>
  <si>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</si>
  <si>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</si>
  <si>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</si>
  <si>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</si>
  <si>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</si>
  <si>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</si>
  <si>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</si>
  <si>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</si>
  <si>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</si>
  <si>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</si>
  <si>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</si>
  <si>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</si>
  <si>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</si>
  <si>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</si>
  <si>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</si>
  <si>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</si>
  <si>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</si>
  <si>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</si>
  <si>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</si>
  <si>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</si>
  <si>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</si>
  <si>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</si>
  <si>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</si>
  <si>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</si>
  <si>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</si>
  <si>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</si>
  <si>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</si>
  <si>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</si>
  <si>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</si>
  <si>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</si>
  <si>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</si>
  <si>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</si>
  <si>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</si>
  <si>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</si>
  <si>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</si>
  <si>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</si>
  <si>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</si>
  <si>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</si>
  <si>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</si>
  <si>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</si>
  <si>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</si>
  <si>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</si>
  <si>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</si>
  <si>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</si>
  <si>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</si>
  <si>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</si>
  <si>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</si>
  <si>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</si>
  <si>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</si>
  <si>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</si>
  <si>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</si>
  <si>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</si>
  <si>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</si>
  <si>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</si>
  <si>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</si>
  <si>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</si>
  <si>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</si>
  <si>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</si>
  <si>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</si>
  <si>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</si>
  <si>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</si>
  <si>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</si>
  <si>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</si>
  <si>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</si>
  <si>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</si>
  <si>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</si>
  <si>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</si>
  <si>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</si>
  <si>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</si>
  <si>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</si>
  <si>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</si>
  <si>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</si>
  <si>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</si>
  <si>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</si>
  <si>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</si>
  <si>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</si>
  <si>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</si>
  <si>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</si>
  <si>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</si>
  <si>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</si>
  <si>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</si>
  <si>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</si>
  <si>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</si>
  <si>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</si>
  <si>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</si>
  <si>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</si>
  <si>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</si>
  <si>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</si>
  <si>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</si>
  <si>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</si>
  <si>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</si>
  <si>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</si>
  <si>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</si>
  <si>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</si>
  <si>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</si>
  <si>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</si>
  <si>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</si>
  <si>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</si>
  <si>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</si>
  <si>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</si>
  <si>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</si>
  <si>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</si>
  <si>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</si>
  <si>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</si>
  <si>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</si>
  <si>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</si>
  <si>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</si>
  <si>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</si>
  <si>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</si>
  <si>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</si>
  <si>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</si>
  <si>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</si>
  <si>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</si>
  <si>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</si>
  <si>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</si>
  <si>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</si>
  <si>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</si>
  <si>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</si>
  <si>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</si>
  <si>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</si>
  <si>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</si>
  <si>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</si>
  <si>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</si>
  <si>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</si>
  <si>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</si>
  <si>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</si>
  <si>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</si>
  <si>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</si>
  <si>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</si>
  <si>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</si>
  <si>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</si>
  <si>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</si>
  <si>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</si>
  <si>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</si>
  <si>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</si>
  <si>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</si>
  <si>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</si>
  <si>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</si>
  <si>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</si>
  <si>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</si>
  <si>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</si>
  <si>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</si>
  <si>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</si>
  <si>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</si>
  <si>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</si>
  <si>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</si>
  <si>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</si>
  <si>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</si>
  <si>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</si>
  <si>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</si>
  <si>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</si>
  <si>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</si>
  <si>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</si>
  <si>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</si>
  <si>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</si>
  <si>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</si>
  <si>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</si>
  <si>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</si>
  <si>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</si>
  <si>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</si>
  <si>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</si>
  <si>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</si>
  <si>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</si>
  <si>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</si>
  <si>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</si>
  <si>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</si>
  <si>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</si>
  <si>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</si>
  <si>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</si>
  <si>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</si>
  <si>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</si>
  <si>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</si>
  <si>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</si>
  <si>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</si>
  <si>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</si>
  <si>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</si>
  <si>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</si>
  <si>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</si>
  <si>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</si>
  <si>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</si>
  <si>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</si>
  <si>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</si>
  <si>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</si>
  <si>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</si>
  <si>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</si>
  <si>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</si>
  <si>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</si>
  <si>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</si>
  <si>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</si>
  <si>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</si>
  <si>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</si>
  <si>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</si>
  <si>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</si>
  <si>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</si>
  <si>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</si>
  <si>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</si>
  <si>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</si>
  <si>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</si>
  <si>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</si>
  <si>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</si>
  <si>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</si>
  <si>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</si>
  <si>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</si>
  <si>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</si>
  <si>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</si>
  <si>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</si>
  <si>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</si>
  <si>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</si>
  <si>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</si>
  <si>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</si>
  <si>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</si>
  <si>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</si>
  <si>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</si>
  <si>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</si>
  <si>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</si>
  <si>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</si>
  <si>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</si>
  <si>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</si>
  <si>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</si>
  <si>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</si>
  <si>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</si>
  <si>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</si>
  <si>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</si>
  <si>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</si>
  <si>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</si>
  <si>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</si>
  <si>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</si>
  <si>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</si>
  <si>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</si>
  <si>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</si>
  <si>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</si>
  <si>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</si>
  <si>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</si>
  <si>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</si>
  <si>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</si>
  <si>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</si>
  <si>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</si>
  <si>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</si>
  <si>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</si>
  <si>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</si>
  <si>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</si>
  <si>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</si>
  <si>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</si>
  <si>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</si>
  <si>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</si>
  <si>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</si>
  <si>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</si>
  <si>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</si>
  <si>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</si>
  <si>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</si>
  <si>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</si>
  <si>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</si>
  <si>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</si>
  <si>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</si>
  <si>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</si>
  <si>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</si>
  <si>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</si>
  <si>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</si>
  <si>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</si>
  <si>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</si>
  <si>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</si>
  <si>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</si>
  <si>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</si>
  <si>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</si>
  <si>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</si>
  <si>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</si>
  <si>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</si>
  <si>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</si>
  <si>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</si>
  <si>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</si>
  <si>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</si>
  <si>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</si>
  <si>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</si>
  <si>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</si>
  <si>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</si>
  <si>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</si>
  <si>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</si>
  <si>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</si>
  <si>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</si>
  <si>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</si>
  <si>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</si>
  <si>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</si>
  <si>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</si>
  <si>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</si>
  <si>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</si>
  <si>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</si>
  <si>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</si>
  <si>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</si>
  <si>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</si>
  <si>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</si>
  <si>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</si>
  <si>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</si>
  <si>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</si>
  <si>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</si>
  <si>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</si>
  <si>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</si>
  <si>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</si>
  <si>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</si>
  <si>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</si>
  <si>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</si>
  <si>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</si>
  <si>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</si>
  <si>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</si>
  <si>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</si>
  <si>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</si>
  <si>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</si>
  <si>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</si>
  <si>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</si>
  <si>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</si>
  <si>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</si>
  <si>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</si>
  <si>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</si>
  <si>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</si>
  <si>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</si>
  <si>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</si>
  <si>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</si>
  <si>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</si>
  <si>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</si>
  <si>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</si>
  <si>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</si>
  <si>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</si>
  <si>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</si>
  <si>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</si>
  <si>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</si>
  <si>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</si>
  <si>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</si>
  <si>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</si>
  <si>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</si>
  <si>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</si>
  <si>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</si>
  <si>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</si>
  <si>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</si>
  <si>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</si>
  <si>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</si>
  <si>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</si>
  <si>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</si>
  <si>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</si>
  <si>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</si>
  <si>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</si>
  <si>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</si>
  <si>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</si>
  <si>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</si>
  <si>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</si>
  <si>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</si>
  <si>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</si>
  <si>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</si>
  <si>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</si>
  <si>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</si>
  <si>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</si>
  <si>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</si>
  <si>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</si>
  <si>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</si>
  <si>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</si>
  <si>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</si>
  <si>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</si>
  <si>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</si>
  <si>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</si>
  <si>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</si>
  <si>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</si>
  <si>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</si>
  <si>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</si>
  <si>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</si>
  <si>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</si>
  <si>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</si>
  <si>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</si>
  <si>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</si>
  <si>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</si>
  <si>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</si>
  <si>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</si>
  <si>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</si>
  <si>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</si>
  <si>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</si>
  <si>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</si>
  <si>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</si>
  <si>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</si>
  <si>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</si>
  <si>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</si>
  <si>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</si>
  <si>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</si>
  <si>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</si>
  <si>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</si>
  <si>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</si>
  <si>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</si>
  <si>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</si>
  <si>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</si>
  <si>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</si>
  <si>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</si>
  <si>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</si>
  <si>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</si>
  <si>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</si>
  <si>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</si>
  <si>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</si>
  <si>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</si>
  <si>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</si>
  <si>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</si>
  <si>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</si>
  <si>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</si>
  <si>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</si>
  <si>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</si>
  <si>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</si>
  <si>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</si>
  <si>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</si>
  <si>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</si>
  <si>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</si>
  <si>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</si>
  <si>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</si>
  <si>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</si>
  <si>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</si>
  <si>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</si>
  <si>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</si>
  <si>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</si>
  <si>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</si>
  <si>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</si>
  <si>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</si>
  <si>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</si>
  <si>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</si>
  <si>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</si>
  <si>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</si>
  <si>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</si>
  <si>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</si>
  <si>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</si>
  <si>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</si>
  <si>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</si>
  <si>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</si>
  <si>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</si>
  <si>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</si>
  <si>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</si>
  <si>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</si>
  <si>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</si>
  <si>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</si>
  <si>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</si>
  <si>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</si>
  <si>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</si>
  <si>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</si>
  <si>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</si>
  <si>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</si>
  <si>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</si>
  <si>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</si>
  <si>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</si>
  <si>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</si>
  <si>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</si>
  <si>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</si>
  <si>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</si>
  <si>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</si>
  <si>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</si>
  <si>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</si>
  <si>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</si>
  <si>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</si>
  <si>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</si>
  <si>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</si>
  <si>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</si>
  <si>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</si>
  <si>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</si>
  <si>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</si>
  <si>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</si>
  <si>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</si>
  <si>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</si>
  <si>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</si>
  <si>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</si>
  <si>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</si>
  <si>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</si>
  <si>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</si>
  <si>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</si>
  <si>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</si>
  <si>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</si>
  <si>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</si>
  <si>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</si>
  <si>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</si>
  <si>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</si>
  <si>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</si>
  <si>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</si>
  <si>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</si>
  <si>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</si>
  <si>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</si>
  <si>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</si>
  <si>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</si>
  <si>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</si>
  <si>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</si>
  <si>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</si>
  <si>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</si>
  <si>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</si>
  <si>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</si>
  <si>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</si>
  <si>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</si>
  <si>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</si>
  <si>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</si>
  <si>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</si>
  <si>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</si>
  <si>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</si>
  <si>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</si>
  <si>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</si>
  <si>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</si>
  <si>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</si>
  <si>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</si>
  <si>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</si>
  <si>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</si>
  <si>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</si>
  <si>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</si>
  <si>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</si>
  <si>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</si>
  <si>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</si>
  <si>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</si>
  <si>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</si>
  <si>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</si>
  <si>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</si>
  <si>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</si>
  <si>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</si>
  <si>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</si>
  <si>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</si>
  <si>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</si>
  <si>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</si>
  <si>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</si>
  <si>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</si>
  <si>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</si>
  <si>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</si>
  <si>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</si>
  <si>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</si>
  <si>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</si>
  <si>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</si>
  <si>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</si>
  <si>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</si>
  <si>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</si>
  <si>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</si>
  <si>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</si>
  <si>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</si>
  <si>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</si>
  <si>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</si>
  <si>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</si>
  <si>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</si>
  <si>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</si>
  <si>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</si>
  <si>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</si>
  <si>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</si>
  <si>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</si>
  <si>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</si>
  <si>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</si>
  <si>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</si>
  <si>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</si>
  <si>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</si>
  <si>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</si>
  <si>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</si>
  <si>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</si>
  <si>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</si>
  <si>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</si>
  <si>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</si>
  <si>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</si>
  <si>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</si>
  <si>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</si>
  <si>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</si>
  <si>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</si>
  <si>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</si>
  <si>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</si>
  <si>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</si>
  <si>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</si>
  <si>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</si>
  <si>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</si>
  <si>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</si>
  <si>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</si>
  <si>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</si>
  <si>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</si>
  <si>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</si>
  <si>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</si>
  <si>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</si>
  <si>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</si>
  <si>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</si>
  <si>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</si>
  <si>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</si>
  <si>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</si>
  <si>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</si>
  <si>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</si>
  <si>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</si>
  <si>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</si>
  <si>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</si>
  <si>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</si>
  <si>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</si>
  <si>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</si>
  <si>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</si>
  <si>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</si>
  <si>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</si>
  <si>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</si>
  <si>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</si>
  <si>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</si>
  <si>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</si>
  <si>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</si>
  <si>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</si>
  <si>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</si>
  <si>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</si>
  <si>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</si>
  <si>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</si>
  <si>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</si>
  <si>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</si>
  <si>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</si>
  <si>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</si>
  <si>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</si>
  <si>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</si>
  <si>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</si>
  <si>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</si>
  <si>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</si>
  <si>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</si>
  <si>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</si>
  <si>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</si>
  <si>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</si>
  <si>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</si>
  <si>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</si>
  <si>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</si>
  <si>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</si>
  <si>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</si>
  <si>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</si>
  <si>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</si>
  <si>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</si>
  <si>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</si>
  <si>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</si>
  <si>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</si>
  <si>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</si>
  <si>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</si>
  <si>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</si>
  <si>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</si>
  <si>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</si>
  <si>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</si>
  <si>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</si>
  <si>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</si>
  <si>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</si>
  <si>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</si>
  <si>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</si>
  <si>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</si>
  <si>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</si>
  <si>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</si>
  <si>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</si>
  <si>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</si>
  <si>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</si>
  <si>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</si>
  <si>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</si>
  <si>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</si>
  <si>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</si>
  <si>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</si>
  <si>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</si>
  <si>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</si>
  <si>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</si>
  <si>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</si>
  <si>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</si>
  <si>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</si>
  <si>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</si>
  <si>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</si>
  <si>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</si>
  <si>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</si>
  <si>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</si>
  <si>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</si>
  <si>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</si>
  <si>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</si>
  <si>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</si>
  <si>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</si>
  <si>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</si>
  <si>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</si>
  <si>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</si>
  <si>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</si>
  <si>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</si>
  <si>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</si>
  <si>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</si>
  <si>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</si>
  <si>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</si>
  <si>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</si>
  <si>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</si>
  <si>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</si>
  <si>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</si>
  <si>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</si>
  <si>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</si>
  <si>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</si>
  <si>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</si>
  <si>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</si>
  <si>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</si>
  <si>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</si>
  <si>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</si>
  <si>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</si>
  <si>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</si>
  <si>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</si>
  <si>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</si>
  <si>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</si>
  <si>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</si>
  <si>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</si>
  <si>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</si>
  <si>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</si>
  <si>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</si>
  <si>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</si>
  <si>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</si>
  <si>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</si>
  <si>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</si>
  <si>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</si>
  <si>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</si>
  <si>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</si>
  <si>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</si>
  <si>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</si>
  <si>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</si>
  <si>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</si>
  <si>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</si>
  <si>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</si>
  <si>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</si>
  <si>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</si>
  <si>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</si>
  <si>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</si>
  <si>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</si>
  <si>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</si>
  <si>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</si>
  <si>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</si>
  <si>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</si>
  <si>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</si>
  <si>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</si>
  <si>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</si>
  <si>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</si>
  <si>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</si>
  <si>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</si>
  <si>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</si>
  <si>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</si>
  <si>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</si>
  <si>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</si>
  <si>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</si>
  <si>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</si>
  <si>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</si>
  <si>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</si>
  <si>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</si>
  <si>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</si>
  <si>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</si>
  <si>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</si>
  <si>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</si>
  <si>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</si>
  <si>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</si>
  <si>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</si>
  <si>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</si>
  <si>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</si>
  <si>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</si>
  <si>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</si>
  <si>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</si>
  <si>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</si>
  <si>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</si>
  <si>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</si>
  <si>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</si>
  <si>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</si>
  <si>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</si>
  <si>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</si>
  <si>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</si>
  <si>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</si>
  <si>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</si>
  <si>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</si>
  <si>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</si>
  <si>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</si>
  <si>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</si>
  <si>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</si>
  <si>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</si>
  <si>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</si>
  <si>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</si>
  <si>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</si>
  <si>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</si>
  <si>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</si>
  <si>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</si>
  <si>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</si>
  <si>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</si>
  <si>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</si>
  <si>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</si>
  <si>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</si>
  <si>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</si>
  <si>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</si>
  <si>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</si>
  <si>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</si>
  <si>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</si>
  <si>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</si>
  <si>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</si>
  <si>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</si>
  <si>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</si>
  <si>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</si>
  <si>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</si>
  <si>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</si>
  <si>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</si>
  <si>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</si>
  <si>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</si>
  <si>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</si>
  <si>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</si>
  <si>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</si>
  <si>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</si>
  <si>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</si>
  <si>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</si>
  <si>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</si>
  <si>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</si>
  <si>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</si>
  <si>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</si>
  <si>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</si>
  <si>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</si>
  <si>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</si>
  <si>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</si>
  <si>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</si>
  <si>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</si>
  <si>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</si>
  <si>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</si>
  <si>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</si>
  <si>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</si>
  <si>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</si>
  <si>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</si>
  <si>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</si>
  <si>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</si>
  <si>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</si>
  <si>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</si>
  <si>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</si>
  <si>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</si>
  <si>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</si>
  <si>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</si>
  <si>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</si>
  <si>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</si>
  <si>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</si>
  <si>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</si>
  <si>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</si>
  <si>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</si>
  <si>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</si>
  <si>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</si>
  <si>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</si>
  <si>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</si>
  <si>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</si>
  <si>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</si>
  <si>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</si>
  <si>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</si>
  <si>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</si>
  <si>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</si>
  <si>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</si>
  <si>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</si>
  <si>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</si>
  <si>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</si>
  <si>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</si>
  <si>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</si>
  <si>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</si>
  <si>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</si>
  <si>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</si>
  <si>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</si>
  <si>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</si>
  <si>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</si>
  <si>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</si>
  <si>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</si>
  <si>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</si>
  <si>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</si>
  <si>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</si>
  <si>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</si>
  <si>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</si>
  <si>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</si>
  <si>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</si>
  <si>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</si>
  <si>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</si>
  <si>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</si>
  <si>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</si>
  <si>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</si>
  <si>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</si>
  <si>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</si>
  <si>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</si>
  <si>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</si>
  <si>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</si>
  <si>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</si>
  <si>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</si>
  <si>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</si>
  <si>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</si>
  <si>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</si>
  <si>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</si>
  <si>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</si>
  <si>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</si>
  <si>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</si>
  <si>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</si>
  <si>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</si>
  <si>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</si>
  <si>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</si>
  <si>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</si>
  <si>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</si>
  <si>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</si>
  <si>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</si>
  <si>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</si>
  <si>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</si>
  <si>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</si>
  <si>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</si>
  <si>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</si>
  <si>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</si>
  <si>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</si>
  <si>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</si>
  <si>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</si>
  <si>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</si>
  <si>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</si>
  <si>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</si>
  <si>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</si>
  <si>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</si>
  <si>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</si>
  <si>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</si>
  <si>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</si>
  <si>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</si>
  <si>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</si>
  <si>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</si>
  <si>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</si>
  <si>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</si>
  <si>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</si>
  <si>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</si>
  <si>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</si>
  <si>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</si>
  <si>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</si>
  <si>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</si>
  <si>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</si>
  <si>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</si>
  <si>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</si>
  <si>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</si>
  <si>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</si>
  <si>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</si>
  <si>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</si>
  <si>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</si>
  <si>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</si>
  <si>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</si>
  <si>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</si>
  <si>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</si>
  <si>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</si>
  <si>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</si>
  <si>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</si>
  <si>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</si>
  <si>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</si>
  <si>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</si>
  <si>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</si>
  <si>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</si>
  <si>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</si>
  <si>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</si>
  <si>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</si>
  <si>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</si>
  <si>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</si>
  <si>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</si>
  <si>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</si>
  <si>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</si>
  <si>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</si>
  <si>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</si>
  <si>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</si>
  <si>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</si>
  <si>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</si>
  <si>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</si>
  <si>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</si>
  <si>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</si>
  <si>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</si>
  <si>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</si>
  <si>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</si>
  <si>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</si>
  <si>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</si>
  <si>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</si>
  <si>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</si>
  <si>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</si>
  <si>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</si>
  <si>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</si>
  <si>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</si>
  <si>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</si>
  <si>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</si>
  <si>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</si>
  <si>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</si>
  <si>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</si>
  <si>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</si>
  <si>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</si>
  <si>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</si>
  <si>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</si>
  <si>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</si>
  <si>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</si>
  <si>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</si>
  <si>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</si>
  <si>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</si>
  <si>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</si>
  <si>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</si>
  <si>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</si>
  <si>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</si>
  <si>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</si>
  <si>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</si>
  <si>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</si>
  <si>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</si>
  <si>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</si>
  <si>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</si>
  <si>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</si>
  <si>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</si>
  <si>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</si>
  <si>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</si>
  <si>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</si>
  <si>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</si>
  <si>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</si>
  <si>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</si>
  <si>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</si>
  <si>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</si>
  <si>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</si>
  <si>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</si>
  <si>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</si>
  <si>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</si>
  <si>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</si>
  <si>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</si>
  <si>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</si>
  <si>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</si>
  <si>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</si>
  <si>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</si>
  <si>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</si>
  <si>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</si>
  <si>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</si>
  <si>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</si>
  <si>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</si>
  <si>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</si>
  <si>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</si>
  <si>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</si>
  <si>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</si>
  <si>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</si>
  <si>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</si>
  <si>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</si>
  <si>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</si>
  <si>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</si>
  <si>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</si>
  <si>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</si>
  <si>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</si>
  <si>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</si>
  <si>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</si>
  <si>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</si>
  <si>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</si>
  <si>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</si>
  <si>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</si>
  <si>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</si>
  <si>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</si>
  <si>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</si>
  <si>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</si>
  <si>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</si>
  <si>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</si>
  <si>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</si>
  <si>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</si>
  <si>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</si>
  <si>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</si>
  <si>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</si>
  <si>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</si>
  <si>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</si>
  <si>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</si>
  <si>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</si>
  <si>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</si>
  <si>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</si>
  <si>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</si>
  <si>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</si>
  <si>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</si>
  <si>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</si>
  <si>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</si>
  <si>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</si>
  <si>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</si>
  <si>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</si>
  <si>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</si>
  <si>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</si>
  <si>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</si>
  <si>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</si>
  <si>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</si>
  <si>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</si>
  <si>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</si>
  <si>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</si>
  <si>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</si>
  <si>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</si>
  <si>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</si>
  <si>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</si>
  <si>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</si>
  <si>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</si>
  <si>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</si>
  <si>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</si>
  <si>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</si>
  <si>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</si>
  <si>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</si>
  <si>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</si>
  <si>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</si>
  <si>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</si>
  <si>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</si>
  <si>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</si>
  <si>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</si>
  <si>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</si>
  <si>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</si>
  <si>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</si>
  <si>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</si>
  <si>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</si>
  <si>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</si>
  <si>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</si>
  <si>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</si>
  <si>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</si>
  <si>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</si>
  <si>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</si>
  <si>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</si>
  <si>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</si>
  <si>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</si>
  <si>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</si>
  <si>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</si>
  <si>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</si>
  <si>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</si>
  <si>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</si>
  <si>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</si>
  <si>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</si>
  <si>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</si>
  <si>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</si>
  <si>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</si>
  <si>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</si>
  <si>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</si>
  <si>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</si>
  <si>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</si>
  <si>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</si>
  <si>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</si>
  <si>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</si>
  <si>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</si>
  <si>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</si>
  <si>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</si>
  <si>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</si>
  <si>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</si>
  <si>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</si>
  <si>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</si>
  <si>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</si>
  <si>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</si>
  <si>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</si>
  <si>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</si>
  <si>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</si>
  <si>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</si>
  <si>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</si>
  <si>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</si>
  <si>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</si>
  <si>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</si>
  <si>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</si>
  <si>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</si>
  <si>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</si>
  <si>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</si>
  <si>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</si>
  <si>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</si>
  <si>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</si>
  <si>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</si>
  <si>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</si>
  <si>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</si>
  <si>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</si>
  <si>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</si>
  <si>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</si>
  <si>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</si>
  <si>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</si>
  <si>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</si>
  <si>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</si>
  <si>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</si>
  <si>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</si>
  <si>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</si>
  <si>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</si>
  <si>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</si>
  <si>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</si>
  <si>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</si>
  <si>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</si>
  <si>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</si>
  <si>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</si>
  <si>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</si>
  <si>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</si>
  <si>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</si>
  <si>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</si>
  <si>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</si>
  <si>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</si>
  <si>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</si>
  <si>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</si>
  <si>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</si>
  <si>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</si>
  <si>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</si>
  <si>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</si>
  <si>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</si>
  <si>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</si>
  <si>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</si>
  <si>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</si>
  <si>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</si>
  <si>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</si>
  <si>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</si>
  <si>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</si>
  <si>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</si>
  <si>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</si>
  <si>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</si>
  <si>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</si>
  <si>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</si>
  <si>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</si>
  <si>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</si>
  <si>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</si>
  <si>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</si>
  <si>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</si>
  <si>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</si>
  <si>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</si>
  <si>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</si>
  <si>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</si>
  <si>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</si>
  <si>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</si>
  <si>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</si>
  <si>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</si>
  <si>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</si>
  <si>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</si>
  <si>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</si>
  <si>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</si>
  <si>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</si>
  <si>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</si>
  <si>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</si>
  <si>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</si>
  <si>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</si>
  <si>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</si>
  <si>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</si>
  <si>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</si>
  <si>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</si>
  <si>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</si>
  <si>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</si>
  <si>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</si>
  <si>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</si>
  <si>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</si>
  <si>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</si>
  <si>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</si>
  <si>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</si>
  <si>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</si>
  <si>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</si>
  <si>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</si>
  <si>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</si>
  <si>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</si>
  <si>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</si>
  <si>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</si>
  <si>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</si>
  <si>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</si>
  <si>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</si>
  <si>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</si>
  <si>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</si>
  <si>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</si>
  <si>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</si>
  <si>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</si>
  <si>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</si>
  <si>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</si>
  <si>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</si>
  <si>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</si>
  <si>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</si>
  <si>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</si>
  <si>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</si>
  <si>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</si>
  <si>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</si>
  <si>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</si>
  <si>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</si>
  <si>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</si>
  <si>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</si>
  <si>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</si>
  <si>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</si>
  <si>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</si>
  <si>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</si>
  <si>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</si>
  <si>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</si>
  <si>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</si>
  <si>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</si>
  <si>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</si>
  <si>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</si>
  <si>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</si>
  <si>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</si>
  <si>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</si>
  <si>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</si>
  <si>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</si>
  <si>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</si>
  <si>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</si>
  <si>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</si>
  <si>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</si>
  <si>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</si>
  <si>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</si>
  <si>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</si>
  <si>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</si>
  <si>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</si>
  <si>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</si>
  <si>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</si>
  <si>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</si>
  <si>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</si>
  <si>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</si>
  <si>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</si>
  <si>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</si>
  <si>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</si>
  <si>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</si>
  <si>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</si>
  <si>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</si>
  <si>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</si>
  <si>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</si>
  <si>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</si>
  <si>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</si>
  <si>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</si>
  <si>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</si>
  <si>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</si>
  <si>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</si>
  <si>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</si>
  <si>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</si>
  <si>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</si>
  <si>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</si>
  <si>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</si>
  <si>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</si>
  <si>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</si>
  <si>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</si>
  <si>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</si>
  <si>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</si>
  <si>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</si>
  <si>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</si>
  <si>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</si>
  <si>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</si>
  <si>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</si>
  <si>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</si>
  <si>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</si>
  <si>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</si>
  <si>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</si>
  <si>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</si>
  <si>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</si>
  <si>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</si>
  <si>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</si>
  <si>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</si>
  <si>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</si>
  <si>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</si>
  <si>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</si>
  <si>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</si>
  <si>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</si>
  <si>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</si>
  <si>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</si>
  <si>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</si>
  <si>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</si>
  <si>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</si>
  <si>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</si>
  <si>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</si>
  <si>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</si>
  <si>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</si>
  <si>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</si>
  <si>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</si>
  <si>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</si>
  <si>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</si>
  <si>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</si>
  <si>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</si>
  <si>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</si>
  <si>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</si>
  <si>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</si>
  <si>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</si>
  <si>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</si>
  <si>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</si>
  <si>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</si>
  <si>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</si>
  <si>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</si>
  <si>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</si>
  <si>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</si>
  <si>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</si>
  <si>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</si>
  <si>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</si>
  <si>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</si>
  <si>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</si>
  <si>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</si>
  <si>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</si>
  <si>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</si>
  <si>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</si>
  <si>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</si>
  <si>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</si>
  <si>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</si>
  <si>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</si>
  <si>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</si>
  <si>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</si>
  <si>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</si>
  <si>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</si>
  <si>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</si>
  <si>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</si>
  <si>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</si>
  <si>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</si>
  <si>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</si>
  <si>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</si>
  <si>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</si>
  <si>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</si>
  <si>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</si>
  <si>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</si>
  <si>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</si>
  <si>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</si>
  <si>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</si>
  <si>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</si>
  <si>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</si>
  <si>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</si>
  <si>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</si>
  <si>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</si>
  <si>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</si>
  <si>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</si>
  <si>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</si>
  <si>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</si>
  <si>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</si>
  <si>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</si>
  <si>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</si>
  <si>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</si>
  <si>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</si>
  <si>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</si>
  <si>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</si>
  <si>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</si>
  <si>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</si>
  <si>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</si>
  <si>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</si>
  <si>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</si>
  <si>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</si>
  <si>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</si>
  <si>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</si>
  <si>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</si>
  <si>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</si>
  <si>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</si>
  <si>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</si>
  <si>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</si>
  <si>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</si>
  <si>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</si>
  <si>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</si>
  <si>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</si>
  <si>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</si>
  <si>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</si>
  <si>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</si>
  <si>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</si>
  <si>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</si>
  <si>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</si>
  <si>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</si>
  <si>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</si>
  <si>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</si>
  <si>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</si>
  <si>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</si>
  <si>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</si>
  <si>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</si>
  <si>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</si>
  <si>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</si>
  <si>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</si>
  <si>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</si>
  <si>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</si>
  <si>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</si>
  <si>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</si>
  <si>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</si>
  <si>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</si>
  <si>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</si>
  <si>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</si>
  <si>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</si>
  <si>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</si>
  <si>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</si>
  <si>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</si>
  <si>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</si>
  <si>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</si>
  <si>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</si>
  <si>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</si>
  <si>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</si>
  <si>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</si>
  <si>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</si>
  <si>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</si>
  <si>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</si>
  <si>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</si>
  <si>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</si>
  <si>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</si>
  <si>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</si>
  <si>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</si>
  <si>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</si>
  <si>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</si>
  <si>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</si>
  <si>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</si>
  <si>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</si>
  <si>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</si>
  <si>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</si>
  <si>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</si>
  <si>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</si>
  <si>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</si>
  <si>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</si>
  <si>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</si>
  <si>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</si>
  <si>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</si>
  <si>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</si>
  <si>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</si>
  <si>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</si>
  <si>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</si>
  <si>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</si>
  <si>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</si>
  <si>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</si>
  <si>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</si>
  <si>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</si>
  <si>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</si>
  <si>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</si>
  <si>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</si>
  <si>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</si>
  <si>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</si>
  <si>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</si>
  <si>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</si>
  <si>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</si>
  <si>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</si>
  <si>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</si>
  <si>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</si>
  <si>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</si>
  <si>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</si>
  <si>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</si>
  <si>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</si>
  <si>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</si>
  <si>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</si>
  <si>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</si>
  <si>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</si>
  <si>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</si>
  <si>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</si>
  <si>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</si>
  <si>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</si>
  <si>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</si>
  <si>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</si>
  <si>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</si>
  <si>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</si>
  <si>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</si>
  <si>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</si>
  <si>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</si>
  <si>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</si>
  <si>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</si>
  <si>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</si>
  <si>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</si>
  <si>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</si>
  <si>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</si>
  <si>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</si>
  <si>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</si>
  <si>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</si>
  <si>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</si>
  <si>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</si>
  <si>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</si>
  <si>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</si>
  <si>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</si>
  <si>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</si>
  <si>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</si>
  <si>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</si>
  <si>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</si>
  <si>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</si>
  <si>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</si>
  <si>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</si>
  <si>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</si>
  <si>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</si>
  <si>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</si>
  <si>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</si>
  <si>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</si>
  <si>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</si>
  <si>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</si>
  <si>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</si>
  <si>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</si>
  <si>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</si>
  <si>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</si>
  <si>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</si>
  <si>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</si>
  <si>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</si>
  <si>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</si>
  <si>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</si>
  <si>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</si>
  <si>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</si>
  <si>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</si>
  <si>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</si>
  <si>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</si>
  <si>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</si>
  <si>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</si>
  <si>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</si>
  <si>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</si>
  <si>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</si>
  <si>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</si>
  <si>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</si>
  <si>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</si>
  <si>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</si>
  <si>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</si>
  <si>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</si>
  <si>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</si>
  <si>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</si>
  <si>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</si>
  <si>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</si>
  <si>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</si>
  <si>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</si>
  <si>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</si>
  <si>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</si>
  <si>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</si>
  <si>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</si>
  <si>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</si>
  <si>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</si>
  <si>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</si>
  <si>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</si>
  <si>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</si>
  <si>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</si>
  <si>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</si>
  <si>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</si>
  <si>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</si>
  <si>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</si>
  <si>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</si>
  <si>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</si>
  <si>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</si>
  <si>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</si>
  <si>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</si>
  <si>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</si>
  <si>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</si>
  <si>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</si>
  <si>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</si>
  <si>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</si>
  <si>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</si>
  <si>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</si>
  <si>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</si>
  <si>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</si>
  <si>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</si>
  <si>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</si>
  <si>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</si>
  <si>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</si>
  <si>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</si>
  <si>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</si>
  <si>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</si>
  <si>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</si>
  <si>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</si>
  <si>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</si>
  <si>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</si>
  <si>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</si>
  <si>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</si>
  <si>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</si>
  <si>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</si>
  <si>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</si>
  <si>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</si>
  <si>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</si>
  <si>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</si>
  <si>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</si>
  <si>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</si>
  <si>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</si>
  <si>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</si>
  <si>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</si>
  <si>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</si>
  <si>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</si>
  <si>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</si>
  <si>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</si>
  <si>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</si>
  <si>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</si>
  <si>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</si>
  <si>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</si>
  <si>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</si>
  <si>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</si>
  <si>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</si>
  <si>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</si>
  <si>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</si>
  <si>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</si>
  <si>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</si>
  <si>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</si>
  <si>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</si>
  <si>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</si>
  <si>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</si>
  <si>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</si>
  <si>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</si>
  <si>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</si>
  <si>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</si>
  <si>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</si>
  <si>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</si>
  <si>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</si>
  <si>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</si>
  <si>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</si>
  <si>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</si>
  <si>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</si>
  <si>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</si>
  <si>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</si>
  <si>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</si>
  <si>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</si>
  <si>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</si>
  <si>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</si>
  <si>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</si>
  <si>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</si>
  <si>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</si>
  <si>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</si>
  <si>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</si>
  <si>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</si>
  <si>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</si>
  <si>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</si>
  <si>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</si>
  <si>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</si>
  <si>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</si>
  <si>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</si>
  <si>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</si>
  <si>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</si>
  <si>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</si>
  <si>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</si>
  <si>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</si>
  <si>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</si>
  <si>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</si>
  <si>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</si>
  <si>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</si>
  <si>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</si>
  <si>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</si>
  <si>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</si>
  <si>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</si>
  <si>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</si>
  <si>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</si>
  <si>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</si>
  <si>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</si>
  <si>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</si>
  <si>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</si>
  <si>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</si>
  <si>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</si>
  <si>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</si>
  <si>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</si>
  <si>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</si>
  <si>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</si>
  <si>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</si>
  <si>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</si>
  <si>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</si>
  <si>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</si>
  <si>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</si>
  <si>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</si>
  <si>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</si>
  <si>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</si>
  <si>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</si>
  <si>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</si>
  <si>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</si>
  <si>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</si>
  <si>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</si>
  <si>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</si>
  <si>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</si>
  <si>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</si>
  <si>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</si>
  <si>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</si>
  <si>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</si>
  <si>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</si>
  <si>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</si>
  <si>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</si>
  <si>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</si>
  <si>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</si>
  <si>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</si>
  <si>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</si>
  <si>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</si>
  <si>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</si>
  <si>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</si>
  <si>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</si>
  <si>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</si>
  <si>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</si>
  <si>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</si>
  <si>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</si>
  <si>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</si>
  <si>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</si>
  <si>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</si>
  <si>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</si>
  <si>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</si>
  <si>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</si>
  <si>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</si>
  <si>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</si>
  <si>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</si>
  <si>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</si>
  <si>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</si>
  <si>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</si>
  <si>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</si>
  <si>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</si>
  <si>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</si>
  <si>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</si>
  <si>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</si>
  <si>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</si>
  <si>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</si>
  <si>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</si>
  <si>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</si>
  <si>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</si>
  <si>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</si>
  <si>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</si>
  <si>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</si>
  <si>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</si>
  <si>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</si>
  <si>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</si>
  <si>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</si>
  <si>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</si>
  <si>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</si>
  <si>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</si>
  <si>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</si>
  <si>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</si>
  <si>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</si>
  <si>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</si>
  <si>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</si>
  <si>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</si>
  <si>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</si>
  <si>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</si>
  <si>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</si>
  <si>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</si>
  <si>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</si>
  <si>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</si>
  <si>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</si>
  <si>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</si>
  <si>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</si>
  <si>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</si>
  <si>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</si>
  <si>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</si>
  <si>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</si>
  <si>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</si>
  <si>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</si>
  <si>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</si>
  <si>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</si>
  <si>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</si>
  <si>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</si>
  <si>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</si>
  <si>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</si>
  <si>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</si>
  <si>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</si>
  <si>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</si>
  <si>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</si>
  <si>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</si>
  <si>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</si>
  <si>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</si>
  <si>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</si>
  <si>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</si>
  <si>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</si>
  <si>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</si>
  <si>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</si>
  <si>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</si>
  <si>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</si>
  <si>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</si>
  <si>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</si>
  <si>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</si>
  <si>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</si>
  <si>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</si>
  <si>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</si>
  <si>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</si>
  <si>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</si>
  <si>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</si>
  <si>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</si>
  <si>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</si>
  <si>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</si>
  <si>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</si>
  <si>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</si>
  <si>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</si>
  <si>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</si>
  <si>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</si>
  <si>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</si>
  <si>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</si>
  <si>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</si>
  <si>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</si>
  <si>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</si>
  <si>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</si>
  <si>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</si>
  <si>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</si>
  <si>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</si>
  <si>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</si>
  <si>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</si>
  <si>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</si>
  <si>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</si>
  <si>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</si>
  <si>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</si>
  <si>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</si>
  <si>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</si>
  <si>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</si>
  <si>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</si>
  <si>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</si>
  <si>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</si>
  <si>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</si>
  <si>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</si>
  <si>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</si>
  <si>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</si>
  <si>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</si>
  <si>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</si>
  <si>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</si>
  <si>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</si>
  <si>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</si>
  <si>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</si>
  <si>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</si>
  <si>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</si>
  <si>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</si>
  <si>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</si>
  <si>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</si>
  <si>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</si>
  <si>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</si>
  <si>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</si>
  <si>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</si>
  <si>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</si>
  <si>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</si>
  <si>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</si>
  <si>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</si>
  <si>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</si>
  <si>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</si>
  <si>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</si>
  <si>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</si>
  <si>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</si>
  <si>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</si>
  <si>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</si>
  <si>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</si>
  <si>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</si>
  <si>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</si>
  <si>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</si>
  <si>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</si>
  <si>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</si>
  <si>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</si>
  <si>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</si>
  <si>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</si>
  <si>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</si>
  <si>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</si>
  <si>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</si>
  <si>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</si>
  <si>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</si>
  <si>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</si>
  <si>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</si>
  <si>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</si>
  <si>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</si>
  <si>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</si>
  <si>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</si>
  <si>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</si>
  <si>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</si>
  <si>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</si>
  <si>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</si>
  <si>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</si>
  <si>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</si>
  <si>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</si>
  <si>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</si>
  <si>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</si>
  <si>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</si>
  <si>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</si>
  <si>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</si>
  <si>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</si>
  <si>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</si>
  <si>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</si>
  <si>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</si>
  <si>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</si>
  <si>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</si>
  <si>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</si>
  <si>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</si>
  <si>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</si>
  <si>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</si>
  <si>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</si>
  <si>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</si>
  <si>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</si>
  <si>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</si>
  <si>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</si>
  <si>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</si>
  <si>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</si>
  <si>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</si>
  <si>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</si>
  <si>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</si>
  <si>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</si>
  <si>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</si>
  <si>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</si>
  <si>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</si>
  <si>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</si>
  <si>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</si>
  <si>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</si>
  <si>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</si>
  <si>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</si>
  <si>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</si>
  <si>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</si>
  <si>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</si>
  <si>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</si>
  <si>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</si>
  <si>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</si>
  <si>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</si>
  <si>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</si>
  <si>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</si>
  <si>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</si>
  <si>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</si>
  <si>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</si>
  <si>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</si>
  <si>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</si>
  <si>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</si>
  <si>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</si>
  <si>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</si>
  <si>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</si>
  <si>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</si>
  <si>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</si>
  <si>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</si>
  <si>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</si>
  <si>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</si>
  <si>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</si>
  <si>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</si>
  <si>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</si>
  <si>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</si>
  <si>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</si>
  <si>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</si>
  <si>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</si>
  <si>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</si>
  <si>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</si>
  <si>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</si>
  <si>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</si>
  <si>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</si>
  <si>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</si>
  <si>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</si>
  <si>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</si>
  <si>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</si>
  <si>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</si>
  <si>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</si>
  <si>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</si>
  <si>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</si>
  <si>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</si>
  <si>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</si>
  <si>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</si>
  <si>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</si>
  <si>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</si>
  <si>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</si>
  <si>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</si>
  <si>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</si>
  <si>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</si>
  <si>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</si>
  <si>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</si>
  <si>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</si>
  <si>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</si>
  <si>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</si>
  <si>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</si>
  <si>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</si>
  <si>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</si>
  <si>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</si>
  <si>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</si>
  <si>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</si>
  <si>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</si>
  <si>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</si>
  <si>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</si>
  <si>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</si>
  <si>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</si>
  <si>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</si>
  <si>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</si>
  <si>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</si>
  <si>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</si>
  <si>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</si>
  <si>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</si>
  <si>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</si>
  <si>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</si>
  <si>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</si>
  <si>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</si>
  <si>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</si>
  <si>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</si>
  <si>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</si>
  <si>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</si>
  <si>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</si>
  <si>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</si>
  <si>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</si>
  <si>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</si>
  <si>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</si>
  <si>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</si>
  <si>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</si>
  <si>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</si>
  <si>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</si>
  <si>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</si>
  <si>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</si>
  <si>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</si>
  <si>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</si>
  <si>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</si>
  <si>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</si>
  <si>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</si>
  <si>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</si>
  <si>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</si>
  <si>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</si>
  <si>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</si>
  <si>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</si>
  <si>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</si>
  <si>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</si>
  <si>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</si>
  <si>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</si>
  <si>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</si>
  <si>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</si>
  <si>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</si>
  <si>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</si>
  <si>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</si>
  <si>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</si>
  <si>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</si>
  <si>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</si>
  <si>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</si>
  <si>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</si>
  <si>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</si>
  <si>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</si>
  <si>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</si>
  <si>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</si>
  <si>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</si>
  <si>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</si>
  <si>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</si>
  <si>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</si>
  <si>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</si>
  <si>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</si>
  <si>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</si>
  <si>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</si>
  <si>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</si>
  <si>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</si>
  <si>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</si>
  <si>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</si>
  <si>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</si>
  <si>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</si>
  <si>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</si>
  <si>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</si>
  <si>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</si>
  <si>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</si>
  <si>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</si>
  <si>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</si>
  <si>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</si>
  <si>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</si>
  <si>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</si>
  <si>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</si>
  <si>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</si>
  <si>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</si>
  <si>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</si>
  <si>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</si>
  <si>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</si>
  <si>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</si>
  <si>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</si>
  <si>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</si>
  <si>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</si>
  <si>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</si>
  <si>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</si>
  <si>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</si>
  <si>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</si>
  <si>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</si>
  <si>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</si>
  <si>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</si>
  <si>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</si>
  <si>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</si>
  <si>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</si>
  <si>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</si>
  <si>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</si>
  <si>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</si>
  <si>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</si>
  <si>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</si>
  <si>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</si>
  <si>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</si>
  <si>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</si>
  <si>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</si>
  <si>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</si>
  <si>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</si>
  <si>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</si>
  <si>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</si>
  <si>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</si>
  <si>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</si>
  <si>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</si>
  <si>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</si>
  <si>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</si>
  <si>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</si>
  <si>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</si>
  <si>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</si>
  <si>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</si>
  <si>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</si>
  <si>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</si>
  <si>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</si>
  <si>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</si>
  <si>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</si>
  <si>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</si>
  <si>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</si>
  <si>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</si>
  <si>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</si>
  <si>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</si>
  <si>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</si>
  <si>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</si>
  <si>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</si>
  <si>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</si>
  <si>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</si>
  <si>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</si>
  <si>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</si>
  <si>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</si>
  <si>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</si>
  <si>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</si>
  <si>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</si>
  <si>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</si>
  <si>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</si>
  <si>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</si>
  <si>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</si>
  <si>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</si>
  <si>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</si>
  <si>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</si>
  <si>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</si>
  <si>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</si>
  <si>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</si>
  <si>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</si>
  <si>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</si>
  <si>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</si>
  <si>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</si>
  <si>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</si>
  <si>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</si>
  <si>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</si>
  <si>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</si>
  <si>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</si>
  <si>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</si>
  <si>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</si>
  <si>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</si>
  <si>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</si>
  <si>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</si>
  <si>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</si>
  <si>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</si>
  <si>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</si>
  <si>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</si>
  <si>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</si>
  <si>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</si>
  <si>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</si>
  <si>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</si>
  <si>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</si>
  <si>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</si>
  <si>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</si>
  <si>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</si>
  <si>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</si>
  <si>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</si>
  <si>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</si>
  <si>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</si>
  <si>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</si>
  <si>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</si>
  <si>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</si>
  <si>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</si>
  <si>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</si>
  <si>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</si>
  <si>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</si>
  <si>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</si>
  <si>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</si>
  <si>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</si>
  <si>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</si>
  <si>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</si>
  <si>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</si>
  <si>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</si>
  <si>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</si>
  <si>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</si>
  <si>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</si>
  <si>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</si>
  <si>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</si>
  <si>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</si>
  <si>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</si>
  <si>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</si>
  <si>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</si>
  <si>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</si>
  <si>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</si>
  <si>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</si>
  <si>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</si>
  <si>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</si>
  <si>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</si>
  <si>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</si>
  <si>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</si>
  <si>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</si>
  <si>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</si>
  <si>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</si>
  <si>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</si>
  <si>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</si>
  <si>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</si>
  <si>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</si>
  <si>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</si>
  <si>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</si>
  <si>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</si>
  <si>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</si>
  <si>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</si>
  <si>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</si>
  <si>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</si>
  <si>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</si>
  <si>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</si>
  <si>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</si>
  <si>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</si>
  <si>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</si>
  <si>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</si>
  <si>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</si>
  <si>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</si>
  <si>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</si>
  <si>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</si>
  <si>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</si>
  <si>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</si>
  <si>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</si>
  <si>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</si>
  <si>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</si>
  <si>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</si>
  <si>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</si>
  <si>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</si>
  <si>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</si>
  <si>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</si>
  <si>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</si>
  <si>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</si>
  <si>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</si>
  <si>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</si>
  <si>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</si>
  <si>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</si>
  <si>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</si>
  <si>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</si>
  <si>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</si>
  <si>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</si>
  <si>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</si>
  <si>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</si>
  <si>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</si>
  <si>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</si>
  <si>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</si>
  <si>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</si>
  <si>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</si>
  <si>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</si>
  <si>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</si>
  <si>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</si>
  <si>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</si>
  <si>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</si>
  <si>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</si>
  <si>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</si>
  <si>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</si>
  <si>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</si>
  <si>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</si>
  <si>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</si>
  <si>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</si>
  <si>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</si>
  <si>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</si>
  <si>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</si>
  <si>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</si>
  <si>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</si>
  <si>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</si>
  <si>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</si>
  <si>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</si>
  <si>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</si>
  <si>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</si>
  <si>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</si>
  <si>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</si>
  <si>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</si>
  <si>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</si>
  <si>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</si>
  <si>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</si>
  <si>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</si>
  <si>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</si>
  <si>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</si>
  <si>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</si>
  <si>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</si>
  <si>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</si>
  <si>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</si>
  <si>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</si>
  <si>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</si>
  <si>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</si>
  <si>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</si>
  <si>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</si>
  <si>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</si>
  <si>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</si>
  <si>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</si>
  <si>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</si>
  <si>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</si>
  <si>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</si>
  <si>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</si>
  <si>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</si>
  <si>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</si>
  <si>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</si>
  <si>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</si>
  <si>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</si>
  <si>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</si>
  <si>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</si>
  <si>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</si>
  <si>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</si>
  <si>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</si>
  <si>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</si>
  <si>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</si>
  <si>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</si>
  <si>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</si>
  <si>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</si>
  <si>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</si>
  <si>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</si>
  <si>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</si>
  <si>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</si>
  <si>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</si>
  <si>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</si>
  <si>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</si>
  <si>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</si>
  <si>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</si>
  <si>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</si>
  <si>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</si>
  <si>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</si>
  <si>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</si>
  <si>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</si>
  <si>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</si>
  <si>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</si>
  <si>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</si>
  <si>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</si>
  <si>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</si>
  <si>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</si>
  <si>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</si>
  <si>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</si>
  <si>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</si>
  <si>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</si>
  <si>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</si>
  <si>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</si>
  <si>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</si>
  <si>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</si>
  <si>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</si>
  <si>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</si>
  <si>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</si>
  <si>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</si>
  <si>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</si>
  <si>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</si>
  <si>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</si>
  <si>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</si>
  <si>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</si>
  <si>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</si>
  <si>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</si>
  <si>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</si>
  <si>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</si>
  <si>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</si>
  <si>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</si>
  <si>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</si>
  <si>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</si>
  <si>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</si>
  <si>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</si>
  <si>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</si>
  <si>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</si>
  <si>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</si>
  <si>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</si>
  <si>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</si>
  <si>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</si>
  <si>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</si>
  <si>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</si>
  <si>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</si>
  <si>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</si>
  <si>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</si>
  <si>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</si>
  <si>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</si>
  <si>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</si>
  <si>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</si>
  <si>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</si>
  <si>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</si>
  <si>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</si>
  <si>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</si>
  <si>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</si>
  <si>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</si>
  <si>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</si>
  <si>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</si>
  <si>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</si>
  <si>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</si>
  <si>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</si>
  <si>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</si>
  <si>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</si>
  <si>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</si>
  <si>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</si>
  <si>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</si>
  <si>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</si>
  <si>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</si>
  <si>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</si>
  <si>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</si>
  <si>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</si>
  <si>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</si>
  <si>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</si>
  <si>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</si>
  <si>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</si>
  <si>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</si>
  <si>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</si>
  <si>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</si>
  <si>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</si>
  <si>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</si>
  <si>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</si>
  <si>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</si>
  <si>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</si>
  <si>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</si>
  <si>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</si>
  <si>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</si>
  <si>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</si>
  <si>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</si>
  <si>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</si>
  <si>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</si>
  <si>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</si>
  <si>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</si>
  <si>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</si>
  <si>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</si>
  <si>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</si>
  <si>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</si>
  <si>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</si>
  <si>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</si>
  <si>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</si>
  <si>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</si>
  <si>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</si>
  <si>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</si>
  <si>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</si>
  <si>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</si>
  <si>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</si>
  <si>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</si>
  <si>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</si>
  <si>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</si>
  <si>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</si>
  <si>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</si>
  <si>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</si>
  <si>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</si>
  <si>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</si>
  <si>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</si>
  <si>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</si>
  <si>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</si>
  <si>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</si>
  <si>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</si>
  <si>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</si>
  <si>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</si>
  <si>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</si>
  <si>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</si>
  <si>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</si>
  <si>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</si>
  <si>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</si>
  <si>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</si>
  <si>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</si>
  <si>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</si>
  <si>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</si>
  <si>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</si>
  <si>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</si>
  <si>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</si>
  <si>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</si>
  <si>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</si>
  <si>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</si>
  <si>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</si>
  <si>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</si>
  <si>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</si>
  <si>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</si>
  <si>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</si>
  <si>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</si>
  <si>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</si>
  <si>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</si>
  <si>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</si>
  <si>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</si>
  <si>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</si>
  <si>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</si>
  <si>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</si>
  <si>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</si>
  <si>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</si>
  <si>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</si>
  <si>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</si>
  <si>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</si>
  <si>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</si>
  <si>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</si>
  <si>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</si>
  <si>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</si>
  <si>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</si>
  <si>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</si>
  <si>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</si>
  <si>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</si>
  <si>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</si>
  <si>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</si>
  <si>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</si>
  <si>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</si>
  <si>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</si>
  <si>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</si>
  <si>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</si>
  <si>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</si>
  <si>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</si>
  <si>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</si>
  <si>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</si>
  <si>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</si>
  <si>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</si>
  <si>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</si>
  <si>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</si>
  <si>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</si>
  <si>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</si>
  <si>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</si>
  <si>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</si>
  <si>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</si>
  <si>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</si>
  <si>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</si>
  <si>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</si>
  <si>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</si>
  <si>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</si>
  <si>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</si>
  <si>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</si>
  <si>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</si>
  <si>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</si>
  <si>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</si>
  <si>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</si>
  <si>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</si>
  <si>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</si>
  <si>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</si>
  <si>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</si>
  <si>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</si>
  <si>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</si>
  <si>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</si>
  <si>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</si>
  <si>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</si>
  <si>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</si>
  <si>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</si>
  <si>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</si>
  <si>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</si>
  <si>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</si>
  <si>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</si>
  <si>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</si>
  <si>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</si>
  <si>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</si>
  <si>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</si>
  <si>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</si>
  <si>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</si>
  <si>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</si>
  <si>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</si>
  <si>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</si>
  <si>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</si>
  <si>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</si>
  <si>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</si>
  <si>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</si>
  <si>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</si>
  <si>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</si>
  <si>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</si>
  <si>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</si>
  <si>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</si>
  <si>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</si>
  <si>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</si>
  <si>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</si>
  <si>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</si>
  <si>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</si>
  <si>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</si>
  <si>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</si>
  <si>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</si>
  <si>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</si>
  <si>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</si>
  <si>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</si>
  <si>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</si>
  <si>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</si>
  <si>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</si>
  <si>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</si>
  <si>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</si>
  <si>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</si>
  <si>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</si>
  <si>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</si>
  <si>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</si>
  <si>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</si>
  <si>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</si>
  <si>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</si>
  <si>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</si>
  <si>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</si>
  <si>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</si>
  <si>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</si>
  <si>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</si>
  <si>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</si>
  <si>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</si>
  <si>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</si>
  <si>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</si>
  <si>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</si>
  <si>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</si>
  <si>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</si>
  <si>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</si>
  <si>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</si>
  <si>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</si>
  <si>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</si>
  <si>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</si>
  <si>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</si>
  <si>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</si>
  <si>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</si>
  <si>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</si>
  <si>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</si>
  <si>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</si>
  <si>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</si>
  <si>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</si>
  <si>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</si>
  <si>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</si>
  <si>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</si>
  <si>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</si>
  <si>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</si>
  <si>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</si>
  <si>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</si>
  <si>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</si>
  <si>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</si>
  <si>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</si>
  <si>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</si>
  <si>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</si>
  <si>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</si>
  <si>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</si>
  <si>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</si>
  <si>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</si>
  <si>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</si>
  <si>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</si>
  <si>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</si>
  <si>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</si>
  <si>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</si>
  <si>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</si>
  <si>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</si>
  <si>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</si>
  <si>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</si>
  <si>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</si>
  <si>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</si>
  <si>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</si>
  <si>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</si>
  <si>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</si>
  <si>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</si>
  <si>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</si>
  <si>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</si>
  <si>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</si>
  <si>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</si>
  <si>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</si>
  <si>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</si>
  <si>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</si>
  <si>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</si>
  <si>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</si>
  <si>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</si>
  <si>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</si>
  <si>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</si>
  <si>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</si>
  <si>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</si>
  <si>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</si>
  <si>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</si>
  <si>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</si>
  <si>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</si>
  <si>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</si>
  <si>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</si>
  <si>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</si>
  <si>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</si>
  <si>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</si>
  <si>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</si>
  <si>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</si>
  <si>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</si>
  <si>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</si>
  <si>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</si>
  <si>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</si>
  <si>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</si>
  <si>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</si>
  <si>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</si>
  <si>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</si>
  <si>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</si>
  <si>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</si>
  <si>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</si>
  <si>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</si>
  <si>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</si>
  <si>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</si>
  <si>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</si>
  <si>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</si>
  <si>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</si>
  <si>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</si>
  <si>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</si>
  <si>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</si>
  <si>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</si>
  <si>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</si>
  <si>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</si>
  <si>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</si>
  <si>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</si>
  <si>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</si>
  <si>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</si>
  <si>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</si>
  <si>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</si>
  <si>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</si>
  <si>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</si>
  <si>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</si>
  <si>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</si>
  <si>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</si>
  <si>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</si>
  <si>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</si>
  <si>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</si>
  <si>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</si>
  <si>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</si>
  <si>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</si>
  <si>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</si>
  <si>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</si>
  <si>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</si>
  <si>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</si>
  <si>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</si>
  <si>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</si>
  <si>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</si>
  <si>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</si>
  <si>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</si>
  <si>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</si>
  <si>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</si>
  <si>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</si>
  <si>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</si>
  <si>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</si>
  <si>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</si>
  <si>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</si>
  <si>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</si>
  <si>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</si>
  <si>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</si>
  <si>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</si>
  <si>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</si>
  <si>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</si>
  <si>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</si>
  <si>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</si>
  <si>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</si>
  <si>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</si>
  <si>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</si>
  <si>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</si>
  <si>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</si>
  <si>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</si>
  <si>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</si>
  <si>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</si>
  <si>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</si>
  <si>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</si>
  <si>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</si>
  <si>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</si>
  <si>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</si>
  <si>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</si>
  <si>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</si>
  <si>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</si>
  <si>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</si>
  <si>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</si>
  <si>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</si>
  <si>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</si>
  <si>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</si>
  <si>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</si>
  <si>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</si>
  <si>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</si>
  <si>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</si>
  <si>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</si>
  <si>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</si>
  <si>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</si>
  <si>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</si>
  <si>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</si>
  <si>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</si>
  <si>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</si>
  <si>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</si>
  <si>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</si>
  <si>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</si>
  <si>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</si>
  <si>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</si>
  <si>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</si>
  <si>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</si>
  <si>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</si>
  <si>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</si>
  <si>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</si>
  <si>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</si>
  <si>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</si>
  <si>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</si>
  <si>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</si>
  <si>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</si>
  <si>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</si>
  <si>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</si>
  <si>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</si>
  <si>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</si>
  <si>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</si>
  <si>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</si>
  <si>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</si>
  <si>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</si>
  <si>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</si>
  <si>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</si>
  <si>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</si>
  <si>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</si>
  <si>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</si>
  <si>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</si>
  <si>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</si>
  <si>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</si>
  <si>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</si>
  <si>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</si>
  <si>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</si>
  <si>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</si>
  <si>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</si>
  <si>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</si>
  <si>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</si>
  <si>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</si>
  <si>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</si>
  <si>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</si>
  <si>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</si>
  <si>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</si>
  <si>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</si>
  <si>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</si>
  <si>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</si>
  <si>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</si>
  <si>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</si>
  <si>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</si>
  <si>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</si>
  <si>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</si>
  <si>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</si>
  <si>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</si>
  <si>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</si>
  <si>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</si>
  <si>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</si>
  <si>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</si>
  <si>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</si>
  <si>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</si>
  <si>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</si>
  <si>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</si>
  <si>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</si>
  <si>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</si>
  <si>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</si>
  <si>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</si>
  <si>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</si>
  <si>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</si>
  <si>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</si>
  <si>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</si>
  <si>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</si>
  <si>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</si>
  <si>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</si>
  <si>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</si>
  <si>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</si>
  <si>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</si>
  <si>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</si>
  <si>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</si>
  <si>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</si>
  <si>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</si>
  <si>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</si>
  <si>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</si>
  <si>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</si>
  <si>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</si>
  <si>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</si>
  <si>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</si>
  <si>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</si>
  <si>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</si>
  <si>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</si>
  <si>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</si>
  <si>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</si>
  <si>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</si>
  <si>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</si>
  <si>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</si>
  <si>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</si>
  <si>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</si>
  <si>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</si>
  <si>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</si>
  <si>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</si>
  <si>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</si>
  <si>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</si>
  <si>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</si>
  <si>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</si>
  <si>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</si>
  <si>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</si>
  <si>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</si>
  <si>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</si>
  <si>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</si>
  <si>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</si>
  <si>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</si>
  <si>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</si>
  <si>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</si>
  <si>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</si>
  <si>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</si>
  <si>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</si>
  <si>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</si>
  <si>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</si>
  <si>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</si>
  <si>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</si>
  <si>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</si>
  <si>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</si>
  <si>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</si>
  <si>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</si>
  <si>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</si>
  <si>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</si>
  <si>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</si>
  <si>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</si>
  <si>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</si>
  <si>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</si>
  <si>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</si>
  <si>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</si>
  <si>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</si>
  <si>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</si>
  <si>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</si>
  <si>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</si>
  <si>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</si>
  <si>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</si>
  <si>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</si>
  <si>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</si>
  <si>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</si>
  <si>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</si>
  <si>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</si>
  <si>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</si>
  <si>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</si>
  <si>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</si>
  <si>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</si>
  <si>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</si>
  <si>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</si>
  <si>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</si>
  <si>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</si>
  <si>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</si>
  <si>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</si>
  <si>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</si>
  <si>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</si>
  <si>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</si>
  <si>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</si>
  <si>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</si>
  <si>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</si>
  <si>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</si>
  <si>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</si>
  <si>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</si>
  <si>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</si>
  <si>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</si>
  <si>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</si>
  <si>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</si>
  <si>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</si>
  <si>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</si>
  <si>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</si>
  <si>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</si>
  <si>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</si>
  <si>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</si>
  <si>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</si>
  <si>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</si>
  <si>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</si>
  <si>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</si>
  <si>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</si>
  <si>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</si>
  <si>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</si>
  <si>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</si>
  <si>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</si>
  <si>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</si>
  <si>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</si>
  <si>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</si>
  <si>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</si>
  <si>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</si>
  <si>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</si>
  <si>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</si>
  <si>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</si>
  <si>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</si>
  <si>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</si>
  <si>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</si>
  <si>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</si>
  <si>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</si>
  <si>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</si>
  <si>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</si>
  <si>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</si>
  <si>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</si>
  <si>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</si>
  <si>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</si>
  <si>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</si>
  <si>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</si>
  <si>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</si>
  <si>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</si>
  <si>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</si>
  <si>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</si>
  <si>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</si>
  <si>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</si>
  <si>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</si>
  <si>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</si>
  <si>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</si>
  <si>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</si>
  <si>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</si>
  <si>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</si>
  <si>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</si>
  <si>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</si>
  <si>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</si>
  <si>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</si>
  <si>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</si>
  <si>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</si>
  <si>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</si>
  <si>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</si>
  <si>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</si>
  <si>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</si>
  <si>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</si>
  <si>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</si>
  <si>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</si>
  <si>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</si>
  <si>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</si>
  <si>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</si>
  <si>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</si>
  <si>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</si>
  <si>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</si>
  <si>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</si>
  <si>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</si>
  <si>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</si>
  <si>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</si>
  <si>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</si>
  <si>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</si>
  <si>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</si>
  <si>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</si>
  <si>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</si>
  <si>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</si>
  <si>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</si>
  <si>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</si>
  <si>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</si>
  <si>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</si>
  <si>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</si>
  <si>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</si>
  <si>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</si>
  <si>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</si>
  <si>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</si>
  <si>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</si>
  <si>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</si>
  <si>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</si>
  <si>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</si>
  <si>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</si>
  <si>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</si>
  <si>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</si>
  <si>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</si>
  <si>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</si>
  <si>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</si>
  <si>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</si>
  <si>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</si>
  <si>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</si>
  <si>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</si>
  <si>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</si>
  <si>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</si>
  <si>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</si>
  <si>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</si>
  <si>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</si>
  <si>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</si>
  <si>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</si>
  <si>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</si>
  <si>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</si>
  <si>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</si>
  <si>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</si>
  <si>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</si>
  <si>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</si>
  <si>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</si>
  <si>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</si>
  <si>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</si>
  <si>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</si>
  <si>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</si>
  <si>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</si>
  <si>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</si>
  <si>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</si>
  <si>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</si>
  <si>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</si>
  <si>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</si>
  <si>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</si>
  <si>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</si>
  <si>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</si>
  <si>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</si>
  <si>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</si>
  <si>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</si>
  <si>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</si>
  <si>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</si>
  <si>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</si>
  <si>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</si>
  <si>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</si>
  <si>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</si>
  <si>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</si>
  <si>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</si>
  <si>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</si>
  <si>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</si>
  <si>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</si>
  <si>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</si>
  <si>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</si>
  <si>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</si>
  <si>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</si>
  <si>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</si>
  <si>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</si>
  <si>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</si>
  <si>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</si>
  <si>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</si>
  <si>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</si>
  <si>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</si>
  <si>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</si>
  <si>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</si>
  <si>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</si>
  <si>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</si>
  <si>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</si>
  <si>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</si>
  <si>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</si>
  <si>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</si>
  <si>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</si>
  <si>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</si>
  <si>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</si>
  <si>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</si>
  <si>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</si>
  <si>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</si>
  <si>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</si>
  <si>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</si>
  <si>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</si>
  <si>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</si>
  <si>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</si>
  <si>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</si>
  <si>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</si>
  <si>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</si>
  <si>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</si>
  <si>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</si>
  <si>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</si>
  <si>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</si>
  <si>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</si>
  <si>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</si>
  <si>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</si>
  <si>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</si>
  <si>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</si>
  <si>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</si>
  <si>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</si>
  <si>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</si>
  <si>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</si>
  <si>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</si>
  <si>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</si>
  <si>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</si>
  <si>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</si>
  <si>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</si>
  <si>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</si>
  <si>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</si>
  <si>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</si>
  <si>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</si>
  <si>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</si>
  <si>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</si>
  <si>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</si>
  <si>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</si>
  <si>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</si>
  <si>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</si>
  <si>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</si>
  <si>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</si>
  <si>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</si>
  <si>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</si>
  <si>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</si>
  <si>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</si>
  <si>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</si>
  <si>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</si>
  <si>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</si>
  <si>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</si>
  <si>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</si>
  <si>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</si>
  <si>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</si>
  <si>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</si>
  <si>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</si>
  <si>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</si>
  <si>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</si>
  <si>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</si>
  <si>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</si>
  <si>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</si>
  <si>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</si>
  <si>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</si>
  <si>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</si>
  <si>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</si>
  <si>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</si>
  <si>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</si>
  <si>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</si>
  <si>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</si>
  <si>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</si>
  <si>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</si>
  <si>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</si>
  <si>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</si>
  <si>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</si>
  <si>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</si>
  <si>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</si>
  <si>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</si>
  <si>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</si>
  <si>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</si>
  <si>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</si>
  <si>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</si>
  <si>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</si>
  <si>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</si>
  <si>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</si>
  <si>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</si>
  <si>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</si>
  <si>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</si>
  <si>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</si>
  <si>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</si>
  <si>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</si>
  <si>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</si>
  <si>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</si>
  <si>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</si>
  <si>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</si>
  <si>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</si>
  <si>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</si>
  <si>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</si>
  <si>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</si>
  <si>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</si>
  <si>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</si>
  <si>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</si>
  <si>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</si>
  <si>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</si>
  <si>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</si>
  <si>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</si>
  <si>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</si>
  <si>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</si>
  <si>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</si>
  <si>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</si>
  <si>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</si>
  <si>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</si>
  <si>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</si>
  <si>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</si>
  <si>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</si>
  <si>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</si>
  <si>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</si>
  <si>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</si>
  <si>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</si>
  <si>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</si>
  <si>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</si>
  <si>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</si>
  <si>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</si>
  <si>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</si>
  <si>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</si>
  <si>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</si>
  <si>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</si>
  <si>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</si>
  <si>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</si>
  <si>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</si>
  <si>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</si>
  <si>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</si>
  <si>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</si>
  <si>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</si>
  <si>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</si>
  <si>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</si>
  <si>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</si>
  <si>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</si>
  <si>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</si>
  <si>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</si>
  <si>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</si>
  <si>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</si>
  <si>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</si>
  <si>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</si>
  <si>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</si>
  <si>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</si>
  <si>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</si>
  <si>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</si>
  <si>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</si>
  <si>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</si>
  <si>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</si>
  <si>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</si>
  <si>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</si>
  <si>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</si>
  <si>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</si>
  <si>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</si>
  <si>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</si>
  <si>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</si>
  <si>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</si>
  <si>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</si>
  <si>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</si>
  <si>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</si>
  <si>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</si>
  <si>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</si>
  <si>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</si>
  <si>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</si>
  <si>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</si>
  <si>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</si>
  <si>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</si>
  <si>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</si>
  <si>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</si>
  <si>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</si>
  <si>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</si>
  <si>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</si>
  <si>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</si>
  <si>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</si>
  <si>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</si>
  <si>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</si>
  <si>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</si>
  <si>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</si>
  <si>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</si>
  <si>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</si>
  <si>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</si>
  <si>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</si>
  <si>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</si>
  <si>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</si>
  <si>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</si>
  <si>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</si>
  <si>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</si>
  <si>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</si>
  <si>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</si>
  <si>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</si>
  <si>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</si>
  <si>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</si>
  <si>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</si>
  <si>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</si>
  <si>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</si>
  <si>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</si>
  <si>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</si>
  <si>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</si>
  <si>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</si>
  <si>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</si>
  <si>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</si>
  <si>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</si>
  <si>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</si>
  <si>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</si>
  <si>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</si>
  <si>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</si>
  <si>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</si>
  <si>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</si>
  <si>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</si>
  <si>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</si>
  <si>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</si>
  <si>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</si>
  <si>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</si>
  <si>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</si>
  <si>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</si>
  <si>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</si>
  <si>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</si>
  <si>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</si>
  <si>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</si>
  <si>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</si>
  <si>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</si>
  <si>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</si>
  <si>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</si>
  <si>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</si>
  <si>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</si>
  <si>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</si>
  <si>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</si>
  <si>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</si>
  <si>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</si>
  <si>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</si>
  <si>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</si>
  <si>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</si>
  <si>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</si>
  <si>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</si>
  <si>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</si>
  <si>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</si>
  <si>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</si>
  <si>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</si>
  <si>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</si>
  <si>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</si>
  <si>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</si>
  <si>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</si>
  <si>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</si>
  <si>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</si>
  <si>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</si>
  <si>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</si>
  <si>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</si>
  <si>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</si>
  <si>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</si>
  <si>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</si>
  <si>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</si>
  <si>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</si>
  <si>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</si>
  <si>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</si>
  <si>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</si>
  <si>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</si>
  <si>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</si>
  <si>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</si>
  <si>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</si>
  <si>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</si>
  <si>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</si>
  <si>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</si>
  <si>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</si>
  <si>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</si>
  <si>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</si>
  <si>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</si>
  <si>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</si>
  <si>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</si>
  <si>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</si>
  <si>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</si>
  <si>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</si>
  <si>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</si>
  <si>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</si>
  <si>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</si>
  <si>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</si>
  <si>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</si>
  <si>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</si>
  <si>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</si>
  <si>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</si>
  <si>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</si>
  <si>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</si>
  <si>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</si>
  <si>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</si>
  <si>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</si>
  <si>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</si>
  <si>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</si>
  <si>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</si>
  <si>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</si>
  <si>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</si>
  <si>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</si>
  <si>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</si>
  <si>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</si>
  <si>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</si>
  <si>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</si>
  <si>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</si>
  <si>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</si>
  <si>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</si>
  <si>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</si>
  <si>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</si>
  <si>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</si>
  <si>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</si>
  <si>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</si>
  <si>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</si>
  <si>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</si>
  <si>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</si>
  <si>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</si>
  <si>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</si>
  <si>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</si>
  <si>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</si>
  <si>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</si>
  <si>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</si>
  <si>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</si>
  <si>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</si>
  <si>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</si>
  <si>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</si>
  <si>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</si>
  <si>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</si>
  <si>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</si>
  <si>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</si>
  <si>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</si>
  <si>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</si>
  <si>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</si>
  <si>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</si>
  <si>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</si>
  <si>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</si>
  <si>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</si>
  <si>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</si>
  <si>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</si>
  <si>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</si>
  <si>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</si>
  <si>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</si>
  <si>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</si>
  <si>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</si>
  <si>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</si>
  <si>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</si>
  <si>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</si>
  <si>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</si>
  <si>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</si>
  <si>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</si>
  <si>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</si>
  <si>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</si>
  <si>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</si>
  <si>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</si>
  <si>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</si>
  <si>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</si>
  <si>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</si>
  <si>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</si>
  <si>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</si>
  <si>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</si>
  <si>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</si>
  <si>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</si>
  <si>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</si>
  <si>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</si>
  <si>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</si>
  <si>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</si>
  <si>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</si>
  <si>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</si>
  <si>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</si>
  <si>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</si>
  <si>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</si>
  <si>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</si>
  <si>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</si>
  <si>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</si>
  <si>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</si>
  <si>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</si>
  <si>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</si>
  <si>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</si>
  <si>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</si>
  <si>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</si>
  <si>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</si>
  <si>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</si>
  <si>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</si>
  <si>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</si>
  <si>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</si>
  <si>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</si>
  <si>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</si>
  <si>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</si>
  <si>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</si>
  <si>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</si>
  <si>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</si>
  <si>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</si>
  <si>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</si>
  <si>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</si>
  <si>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</si>
  <si>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</si>
  <si>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</si>
  <si>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</si>
  <si>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</si>
  <si>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</si>
  <si>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</si>
  <si>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</si>
  <si>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</si>
  <si>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</si>
  <si>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</si>
  <si>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</si>
  <si>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</si>
  <si>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</si>
  <si>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</si>
  <si>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</si>
  <si>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</si>
  <si>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</si>
  <si>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</si>
  <si>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</si>
  <si>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</si>
  <si>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</si>
  <si>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</si>
  <si>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</si>
  <si>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</si>
  <si>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</si>
  <si>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</si>
  <si>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</si>
  <si>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</si>
  <si>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</si>
  <si>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</si>
  <si>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</si>
  <si>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</si>
  <si>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</si>
  <si>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</si>
  <si>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</si>
  <si>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</si>
  <si>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</si>
  <si>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</si>
  <si>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</si>
  <si>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</si>
  <si>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</si>
  <si>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</si>
  <si>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</si>
  <si>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</si>
  <si>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</si>
  <si>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</si>
  <si>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</si>
  <si>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</si>
  <si>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</si>
  <si>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</si>
  <si>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</si>
  <si>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</si>
  <si>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</si>
  <si>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</si>
  <si>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</si>
  <si>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</si>
  <si>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</si>
  <si>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</si>
  <si>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</si>
  <si>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</si>
  <si>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</si>
  <si>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</si>
  <si>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</si>
  <si>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</si>
  <si>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</si>
  <si>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</si>
  <si>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</si>
  <si>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</si>
  <si>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</si>
  <si>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</si>
  <si>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</si>
  <si>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</si>
  <si>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</si>
  <si>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</si>
  <si>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</si>
  <si>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</si>
  <si>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</si>
  <si>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</si>
  <si>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</si>
  <si>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</si>
  <si>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</si>
  <si>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</si>
  <si>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</si>
  <si>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</si>
  <si>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</si>
  <si>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</si>
  <si>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</si>
  <si>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</si>
  <si>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</si>
  <si>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</si>
  <si>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</si>
  <si>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</si>
  <si>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</si>
  <si>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</si>
  <si>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</si>
  <si>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</si>
  <si>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</si>
  <si>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</si>
  <si>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</si>
  <si>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</si>
  <si>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</si>
  <si>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</si>
  <si>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</si>
  <si>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</si>
  <si>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</si>
  <si>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</si>
  <si>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</si>
  <si>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</si>
  <si>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</si>
  <si>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</si>
  <si>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</si>
  <si>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</si>
  <si>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</si>
  <si>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</si>
  <si>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</si>
  <si>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</si>
  <si>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</si>
  <si>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</si>
  <si>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</si>
  <si>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</si>
  <si>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</si>
  <si>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</si>
  <si>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</si>
  <si>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</si>
  <si>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</si>
  <si>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</si>
  <si>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</si>
  <si>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</si>
  <si>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</si>
  <si>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</si>
  <si>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</si>
  <si>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</si>
  <si>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</si>
  <si>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</si>
  <si>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</si>
  <si>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</si>
  <si>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</si>
  <si>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</si>
  <si>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</si>
  <si>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</si>
  <si>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</si>
  <si>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</si>
  <si>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</si>
  <si>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</si>
  <si>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</si>
  <si>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</si>
  <si>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</si>
  <si>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</si>
  <si>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</si>
  <si>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</si>
  <si>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</si>
  <si>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</si>
  <si>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</si>
  <si>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</si>
  <si>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</si>
  <si>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</si>
  <si>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</si>
  <si>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</si>
  <si>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</si>
  <si>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</si>
  <si>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</si>
  <si>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</si>
  <si>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</si>
  <si>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</si>
  <si>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</si>
  <si>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</si>
  <si>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</si>
  <si>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</si>
  <si>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</si>
  <si>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</si>
  <si>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</si>
  <si>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</si>
  <si>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</si>
  <si>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</si>
  <si>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</si>
  <si>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</si>
  <si>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</si>
  <si>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</si>
  <si>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</si>
  <si>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</si>
  <si>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</si>
  <si>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</si>
  <si>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</si>
  <si>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</si>
  <si>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</si>
  <si>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</si>
  <si>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</si>
  <si>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</si>
  <si>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</si>
  <si>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</si>
  <si>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</si>
  <si>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</si>
  <si>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</si>
  <si>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</si>
  <si>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</si>
  <si>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</si>
  <si>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</si>
  <si>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</si>
  <si>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</si>
  <si>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</si>
  <si>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</si>
  <si>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</si>
  <si>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</si>
  <si>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</si>
  <si>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</si>
  <si>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</si>
  <si>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</si>
  <si>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</si>
  <si>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</si>
  <si>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</si>
  <si>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</si>
  <si>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</si>
  <si>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</si>
  <si>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</si>
  <si>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</si>
  <si>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</si>
  <si>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</si>
  <si>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</si>
  <si>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</si>
  <si>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</si>
  <si>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</si>
  <si>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</si>
  <si>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</si>
  <si>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</si>
  <si>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</si>
  <si>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</si>
  <si>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</si>
  <si>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</si>
  <si>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</si>
  <si>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</si>
  <si>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</si>
  <si>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</si>
  <si>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</si>
  <si>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</si>
  <si>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</si>
  <si>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</si>
  <si>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</si>
  <si>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</si>
  <si>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</si>
  <si>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</si>
  <si>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</si>
  <si>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</si>
  <si>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</si>
  <si>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</si>
  <si>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</si>
  <si>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</si>
  <si>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</si>
  <si>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</si>
  <si>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</si>
  <si>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</si>
  <si>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</si>
  <si>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</si>
  <si>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</si>
  <si>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</si>
  <si>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</si>
  <si>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</si>
  <si>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</si>
  <si>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</si>
  <si>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</si>
  <si>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</si>
  <si>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</si>
  <si>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</si>
  <si>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</si>
  <si>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</si>
  <si>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</si>
  <si>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</si>
  <si>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</si>
  <si>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</si>
  <si>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</si>
  <si>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</si>
  <si>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</si>
  <si>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</si>
  <si>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</si>
  <si>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</si>
  <si>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</si>
  <si>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</si>
  <si>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</si>
  <si>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</si>
  <si>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</si>
  <si>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</si>
  <si>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</si>
  <si>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</si>
  <si>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</si>
  <si>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</si>
  <si>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</si>
  <si>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</si>
  <si>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</si>
  <si>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</si>
  <si>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</si>
  <si>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</si>
  <si>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</si>
  <si>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</si>
  <si>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</si>
  <si>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</si>
  <si>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</si>
  <si>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</si>
  <si>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</si>
  <si>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</si>
  <si>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</si>
  <si>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</si>
  <si>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</si>
  <si>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</si>
  <si>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</si>
  <si>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</si>
  <si>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</si>
  <si>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</si>
  <si>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</si>
  <si>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</si>
  <si>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</si>
  <si>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</si>
  <si>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</si>
  <si>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</si>
  <si>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</si>
  <si>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</si>
  <si>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</si>
  <si>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</si>
  <si>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</si>
  <si>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</si>
  <si>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</si>
  <si>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</si>
  <si>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</si>
  <si>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</si>
  <si>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</si>
  <si>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</si>
  <si>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</si>
  <si>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</si>
  <si>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</si>
  <si>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</si>
  <si>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</si>
  <si>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</si>
  <si>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</si>
  <si>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</si>
  <si>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</si>
  <si>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</si>
  <si>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</si>
  <si>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</si>
  <si>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</si>
  <si>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</si>
  <si>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</si>
  <si>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</si>
  <si>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</si>
  <si>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</si>
  <si>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</si>
  <si>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</si>
  <si>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</si>
  <si>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</si>
  <si>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</si>
  <si>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</si>
  <si>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</si>
  <si>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</si>
  <si>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</si>
  <si>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</si>
  <si>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</si>
  <si>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</si>
  <si>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</si>
  <si>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</si>
  <si>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</si>
  <si>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</si>
  <si>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</si>
  <si>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</si>
  <si>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</si>
  <si>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</si>
  <si>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</si>
  <si>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</si>
  <si>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</si>
  <si>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</si>
  <si>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</si>
  <si>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</si>
  <si>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</si>
  <si>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</si>
  <si>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</si>
  <si>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</si>
  <si>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</si>
  <si>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</si>
  <si>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</si>
  <si>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</si>
  <si>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</si>
  <si>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</si>
  <si>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</si>
  <si>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</si>
  <si>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</si>
  <si>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</si>
  <si>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</si>
  <si>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</si>
  <si>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</si>
  <si>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</si>
  <si>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</si>
  <si>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</si>
  <si>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</si>
  <si>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</si>
  <si>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</si>
  <si>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</si>
  <si>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</si>
  <si>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</si>
  <si>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</si>
  <si>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</si>
  <si>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</si>
  <si>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</si>
  <si>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</si>
  <si>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</si>
  <si>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</si>
  <si>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</si>
  <si>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</si>
  <si>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</si>
  <si>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</si>
  <si>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</si>
  <si>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</si>
  <si>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</si>
  <si>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</si>
  <si>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</si>
  <si>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</si>
  <si>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</si>
  <si>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</si>
  <si>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</si>
  <si>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</si>
  <si>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</si>
  <si>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</si>
  <si>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</si>
  <si>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</si>
  <si>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</si>
  <si>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</si>
  <si>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</si>
  <si>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</si>
  <si>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</si>
  <si>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</si>
  <si>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</si>
  <si>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</si>
  <si>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</si>
  <si>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</si>
  <si>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</si>
  <si>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</si>
  <si>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</si>
  <si>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</si>
  <si>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</si>
  <si>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</si>
  <si>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</si>
  <si>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</si>
  <si>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</si>
  <si>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</si>
  <si>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</si>
  <si>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</si>
  <si>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</si>
  <si>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</si>
  <si>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</si>
  <si>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</si>
  <si>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</si>
  <si>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</si>
  <si>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</si>
  <si>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</si>
  <si>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</si>
  <si>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</si>
  <si>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</si>
  <si>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</si>
  <si>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</si>
  <si>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</si>
  <si>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</si>
  <si>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</si>
  <si>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</si>
  <si>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</si>
  <si>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</si>
  <si>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</si>
  <si>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</si>
  <si>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</si>
  <si>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</si>
  <si>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</si>
  <si>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</si>
  <si>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</si>
  <si>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</si>
  <si>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</si>
  <si>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</si>
  <si>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</si>
  <si>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</si>
  <si>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</si>
  <si>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</si>
  <si>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</si>
  <si>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</si>
  <si>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</si>
  <si>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</si>
  <si>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</si>
  <si>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</si>
  <si>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</si>
  <si>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</si>
  <si>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</si>
  <si>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</si>
  <si>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</si>
  <si>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</si>
  <si>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</si>
  <si>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</si>
  <si>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</si>
  <si>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</si>
  <si>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</si>
  <si>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</si>
  <si>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</si>
  <si>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</si>
  <si>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</si>
  <si>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</si>
  <si>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</si>
  <si>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</si>
  <si>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</si>
  <si>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</si>
  <si>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</si>
  <si>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</si>
  <si>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</si>
  <si>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</si>
  <si>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</si>
  <si>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</si>
  <si>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</si>
  <si>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</si>
  <si>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</si>
  <si>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</si>
  <si>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</si>
  <si>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</si>
  <si>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</si>
  <si>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</si>
  <si>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</si>
  <si>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</si>
  <si>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</si>
  <si>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</si>
  <si>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</si>
  <si>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</si>
  <si>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</si>
  <si>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</si>
  <si>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</si>
  <si>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</si>
  <si>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</si>
  <si>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</si>
  <si>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</si>
  <si>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</si>
  <si>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</si>
  <si>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</si>
  <si>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</si>
  <si>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</si>
  <si>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</si>
  <si>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</si>
  <si>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</si>
  <si>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</si>
  <si>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</si>
  <si>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</si>
  <si>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</si>
  <si>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</si>
  <si>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</si>
  <si>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</si>
  <si>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</si>
  <si>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</si>
  <si>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</si>
  <si>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</si>
  <si>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</si>
  <si>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</si>
  <si>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</si>
  <si>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</si>
  <si>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</si>
  <si>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</si>
  <si>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</si>
  <si>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</si>
  <si>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</si>
  <si>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</si>
  <si>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</si>
  <si>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</si>
  <si>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</si>
  <si>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</si>
  <si>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</si>
  <si>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</si>
  <si>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</si>
  <si>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</si>
  <si>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</si>
  <si>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</si>
  <si>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</si>
  <si>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</si>
  <si>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</si>
  <si>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</si>
  <si>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</si>
  <si>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</si>
  <si>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</si>
  <si>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</si>
  <si>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</si>
  <si>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</si>
  <si>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</si>
  <si>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</si>
  <si>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</si>
  <si>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</si>
  <si>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</si>
  <si>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</si>
  <si>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</si>
  <si>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</si>
  <si>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</si>
  <si>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</si>
  <si>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</si>
  <si>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</si>
  <si>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</si>
  <si>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</si>
  <si>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</si>
  <si>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</si>
  <si>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</si>
  <si>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</si>
  <si>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</si>
  <si>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</si>
  <si>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</si>
  <si>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</si>
  <si>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</si>
  <si>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</si>
  <si>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</si>
  <si>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</si>
  <si>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</si>
  <si>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</si>
  <si>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</si>
  <si>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</si>
  <si>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</si>
  <si>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</si>
  <si>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</si>
  <si>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</si>
  <si>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</si>
  <si>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</si>
  <si>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</si>
  <si>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</si>
  <si>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</si>
  <si>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</si>
  <si>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</si>
  <si>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</si>
  <si>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</si>
  <si>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</si>
  <si>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</si>
  <si>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</si>
  <si>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</si>
  <si>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</si>
  <si>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</si>
  <si>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</si>
  <si>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</si>
  <si>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</si>
  <si>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</si>
  <si>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</si>
  <si>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</si>
  <si>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</si>
  <si>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</si>
  <si>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</si>
  <si>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</si>
  <si>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</si>
  <si>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</si>
  <si>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</si>
  <si>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</si>
  <si>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</si>
  <si>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</si>
  <si>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</si>
  <si>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</si>
  <si>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</si>
  <si>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</si>
  <si>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</si>
  <si>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</si>
  <si>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</si>
  <si>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</si>
  <si>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</si>
  <si>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</si>
  <si>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</si>
  <si>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</si>
  <si>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</si>
  <si>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</si>
  <si>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</si>
  <si>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</si>
  <si>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</si>
  <si>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</si>
  <si>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</si>
  <si>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</si>
  <si>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</si>
  <si>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</si>
  <si>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</si>
  <si>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</si>
  <si>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</si>
  <si>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</si>
  <si>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</si>
  <si>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</si>
  <si>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</si>
  <si>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</si>
  <si>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</si>
  <si>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</si>
  <si>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</si>
  <si>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</si>
  <si>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</si>
  <si>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</si>
  <si>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</si>
  <si>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</si>
  <si>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</si>
  <si>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</si>
  <si>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</si>
  <si>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</si>
  <si>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</si>
  <si>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</si>
  <si>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</si>
  <si>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</si>
  <si>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</si>
  <si>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</si>
  <si>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</si>
  <si>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</si>
  <si>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</si>
  <si>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</si>
  <si>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</si>
  <si>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</si>
  <si>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</si>
  <si>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</si>
  <si>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</si>
  <si>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</si>
  <si>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</si>
  <si>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</si>
  <si>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</si>
  <si>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</si>
  <si>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</si>
  <si>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</si>
  <si>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</si>
  <si>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</si>
  <si>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</si>
  <si>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</si>
  <si>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</si>
  <si>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</si>
  <si>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</si>
  <si>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</si>
  <si>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</si>
  <si>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</si>
  <si>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</si>
  <si>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</si>
  <si>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</si>
  <si>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</si>
  <si>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</si>
  <si>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</si>
  <si>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</si>
  <si>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</si>
  <si>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</si>
  <si>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</si>
  <si>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</si>
  <si>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</si>
  <si>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</si>
  <si>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</si>
  <si>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</si>
  <si>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</si>
  <si>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</si>
  <si>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</si>
  <si>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</si>
  <si>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</si>
  <si>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</si>
  <si>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</si>
  <si>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</si>
  <si>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</si>
  <si>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</si>
  <si>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</si>
  <si>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</si>
  <si>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</si>
  <si>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</si>
  <si>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</si>
  <si>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</si>
  <si>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</si>
  <si>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</si>
  <si>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</si>
  <si>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</si>
  <si>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</si>
  <si>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</si>
  <si>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</si>
  <si>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</si>
  <si>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</si>
  <si>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</si>
  <si>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</si>
  <si>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</si>
  <si>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</si>
  <si>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</si>
  <si>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</si>
  <si>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</si>
  <si>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</si>
  <si>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</si>
  <si>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</si>
  <si>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</si>
  <si>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</si>
  <si>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</si>
  <si>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</si>
  <si>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</si>
  <si>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</si>
  <si>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</si>
  <si>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</si>
  <si>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</si>
  <si>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</si>
  <si>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</si>
  <si>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</si>
  <si>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</si>
  <si>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</si>
  <si>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</si>
  <si>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</si>
  <si>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</si>
  <si>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</si>
  <si>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</si>
  <si>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</si>
  <si>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</si>
  <si>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</si>
  <si>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</si>
  <si>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</si>
  <si>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</si>
  <si>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</si>
  <si>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</si>
  <si>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</si>
  <si>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</si>
  <si>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</si>
  <si>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</si>
  <si>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</si>
  <si>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</si>
  <si>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</si>
  <si>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</si>
  <si>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</si>
  <si>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</si>
  <si>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</si>
  <si>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</si>
  <si>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</si>
  <si>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</si>
  <si>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</si>
  <si>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</si>
  <si>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</si>
  <si>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</si>
  <si>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</si>
  <si>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</si>
  <si>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</si>
  <si>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</si>
  <si>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</si>
  <si>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</si>
  <si>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</si>
  <si>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</si>
  <si>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</si>
  <si>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</si>
  <si>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</si>
  <si>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</si>
  <si>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</si>
  <si>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</si>
  <si>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</si>
  <si>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</si>
  <si>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</si>
  <si>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</si>
  <si>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</si>
  <si>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</si>
  <si>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</si>
  <si>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</si>
  <si>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</si>
  <si>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</si>
  <si>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</si>
  <si>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</si>
  <si>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</si>
  <si>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</si>
  <si>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</si>
  <si>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</si>
  <si>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</si>
  <si>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</si>
  <si>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</si>
  <si>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</si>
  <si>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</si>
  <si>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</si>
  <si>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</si>
  <si>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</si>
  <si>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</si>
  <si>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</si>
  <si>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</si>
  <si>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</si>
  <si>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</si>
  <si>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</si>
  <si>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</si>
  <si>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</si>
  <si>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</si>
  <si>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</si>
  <si>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</si>
  <si>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</si>
  <si>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</si>
  <si>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</si>
  <si>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</si>
  <si>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</si>
  <si>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</si>
  <si>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</si>
  <si>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</si>
  <si>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</si>
  <si>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</si>
  <si>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</si>
  <si>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</si>
  <si>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</si>
  <si>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</si>
  <si>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</si>
  <si>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</si>
  <si>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</si>
  <si>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</si>
  <si>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</si>
  <si>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</si>
  <si>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</si>
  <si>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</si>
  <si>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</si>
  <si>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</si>
  <si>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</si>
  <si>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</si>
  <si>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</si>
  <si>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</si>
  <si>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</si>
  <si>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</si>
  <si>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</si>
  <si>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</si>
  <si>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</si>
  <si>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</si>
  <si>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</si>
  <si>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</si>
  <si>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</si>
  <si>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</si>
  <si>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</si>
  <si>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</si>
  <si>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</si>
  <si>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</si>
  <si>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</si>
  <si>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</si>
  <si>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</si>
  <si>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</si>
  <si>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</si>
  <si>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</si>
  <si>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</si>
  <si>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</si>
  <si>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</si>
  <si>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</si>
  <si>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</si>
  <si>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</si>
  <si>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</si>
  <si>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</si>
  <si>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</si>
  <si>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</si>
  <si>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</si>
  <si>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</si>
  <si>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</si>
  <si>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</si>
  <si>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</si>
  <si>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</si>
  <si>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</si>
  <si>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</si>
  <si>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</si>
  <si>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</si>
  <si>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</si>
  <si>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</si>
  <si>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</si>
  <si>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</si>
  <si>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</si>
  <si>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</si>
  <si>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</si>
  <si>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</si>
  <si>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</si>
  <si>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</si>
  <si>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</si>
  <si>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</si>
  <si>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</si>
  <si>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</si>
  <si>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</si>
  <si>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</si>
  <si>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</si>
  <si>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</si>
  <si>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</si>
  <si>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</si>
  <si>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</si>
  <si>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</si>
  <si>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</si>
  <si>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</si>
  <si>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</si>
  <si>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</si>
  <si>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</si>
  <si>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</si>
  <si>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</si>
  <si>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</si>
  <si>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</si>
  <si>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</si>
  <si>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</si>
  <si>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</si>
  <si>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</si>
  <si>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</si>
  <si>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</si>
  <si>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</si>
  <si>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</si>
  <si>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</si>
  <si>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</si>
  <si>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</si>
  <si>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</si>
  <si>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</si>
  <si>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</si>
  <si>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</si>
  <si>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</si>
  <si>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</si>
  <si>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</si>
  <si>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</si>
  <si>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</si>
  <si>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</si>
  <si>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</si>
  <si>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</si>
  <si>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</si>
  <si>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</si>
  <si>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</si>
  <si>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</si>
  <si>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</si>
  <si>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</si>
  <si>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</si>
  <si>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</si>
  <si>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</si>
  <si>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</si>
  <si>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</si>
  <si>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</si>
  <si>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</si>
  <si>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</si>
  <si>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</si>
  <si>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</si>
  <si>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</si>
  <si>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</si>
  <si>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</si>
  <si>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</si>
  <si>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</si>
  <si>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</si>
  <si>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</si>
  <si>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</si>
  <si>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</si>
  <si>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</si>
  <si>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</si>
  <si>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</si>
  <si>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</si>
  <si>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</si>
  <si>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</si>
  <si>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</si>
  <si>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</si>
  <si>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</si>
  <si>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</si>
  <si>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</si>
  <si>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</si>
  <si>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</si>
  <si>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</si>
  <si>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</si>
  <si>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</si>
  <si>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</si>
  <si>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</si>
  <si>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</si>
  <si>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</si>
  <si>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</si>
  <si>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</si>
  <si>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</si>
  <si>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</si>
  <si>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</si>
  <si>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</si>
  <si>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</si>
  <si>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</si>
  <si>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</si>
  <si>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</si>
  <si>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</si>
  <si>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</si>
  <si>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</si>
  <si>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</si>
  <si>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</si>
  <si>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</si>
  <si>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</si>
  <si>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</si>
  <si>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</si>
  <si>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</si>
  <si>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</si>
  <si>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</si>
  <si>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</si>
  <si>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</si>
  <si>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</si>
  <si>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</si>
  <si>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</si>
  <si>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</si>
  <si>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</si>
  <si>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</si>
  <si>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</si>
  <si>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</si>
  <si>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</si>
  <si>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</si>
  <si>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</si>
  <si>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</si>
  <si>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</si>
  <si>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</si>
  <si>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</si>
  <si>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</si>
  <si>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</si>
  <si>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</si>
  <si>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</si>
  <si>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</si>
  <si>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</si>
  <si>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</si>
  <si>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</si>
  <si>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</si>
  <si>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</si>
  <si>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</si>
  <si>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</si>
  <si>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</si>
  <si>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</si>
  <si>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</si>
  <si>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</si>
  <si>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</si>
  <si>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</si>
  <si>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</si>
  <si>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</si>
  <si>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</si>
  <si>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</si>
  <si>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</si>
  <si>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</si>
  <si>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</si>
  <si>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</si>
  <si>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</si>
  <si>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</si>
  <si>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</si>
  <si>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</si>
  <si>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</si>
  <si>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</si>
  <si>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</si>
  <si>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</si>
  <si>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</si>
  <si>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</si>
  <si>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</si>
  <si>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</si>
  <si>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</si>
  <si>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</si>
  <si>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</si>
  <si>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</si>
  <si>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</si>
  <si>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</si>
  <si>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</si>
  <si>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</si>
  <si>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</si>
  <si>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</si>
  <si>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</si>
  <si>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</si>
  <si>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</si>
  <si>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</si>
  <si>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</si>
  <si>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</si>
  <si>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</si>
  <si>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</si>
  <si>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</si>
  <si>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</si>
  <si>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</si>
  <si>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</si>
  <si>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</si>
  <si>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</si>
  <si>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</si>
  <si>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</si>
  <si>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</si>
  <si>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</si>
  <si>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</si>
  <si>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</si>
  <si>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</si>
  <si>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</si>
  <si>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</si>
  <si>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</si>
  <si>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</si>
  <si>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</si>
  <si>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</si>
  <si>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</si>
  <si>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</si>
  <si>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</si>
  <si>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</si>
  <si>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</si>
  <si>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</si>
  <si>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</si>
  <si>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</si>
  <si>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</si>
  <si>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</si>
  <si>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</si>
  <si>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</si>
  <si>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</si>
  <si>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</si>
  <si>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</si>
  <si>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</si>
  <si>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</si>
  <si>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</si>
  <si>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</si>
  <si>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</si>
  <si>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</si>
  <si>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</si>
  <si>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</si>
  <si>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</si>
  <si>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</si>
  <si>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</si>
  <si>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</si>
  <si>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</si>
  <si>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</si>
  <si>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</si>
  <si>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</si>
  <si>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</si>
  <si>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</si>
  <si>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</si>
  <si>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</si>
  <si>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</si>
  <si>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</si>
  <si>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</si>
  <si>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</si>
  <si>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</si>
  <si>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</si>
  <si>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</si>
  <si>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</si>
  <si>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</si>
  <si>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</si>
  <si>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</si>
  <si>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</si>
  <si>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</si>
  <si>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</si>
  <si>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</si>
  <si>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</si>
  <si>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</si>
  <si>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</si>
  <si>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</si>
  <si>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</si>
  <si>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</si>
  <si>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</si>
  <si>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</si>
  <si>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</si>
  <si>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</si>
  <si>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</si>
  <si>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</si>
  <si>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</si>
  <si>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</si>
  <si>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</si>
  <si>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</si>
  <si>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</si>
  <si>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</si>
  <si>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</si>
  <si>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</si>
  <si>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</si>
  <si>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</si>
  <si>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</si>
  <si>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</si>
  <si>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</si>
  <si>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</si>
  <si>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</si>
  <si>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</si>
  <si>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</si>
  <si>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</si>
  <si>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</si>
  <si>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</si>
  <si>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</si>
  <si>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</si>
  <si>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</si>
  <si>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</si>
  <si>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</si>
  <si>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</si>
  <si>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</si>
  <si>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</si>
  <si>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</si>
  <si>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</si>
  <si>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</si>
  <si>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</si>
  <si>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</si>
  <si>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</si>
  <si>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</si>
  <si>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</si>
  <si>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</si>
  <si>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</si>
  <si>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</si>
  <si>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</si>
  <si>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</si>
  <si>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</si>
  <si>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</si>
  <si>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</si>
  <si>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</si>
  <si>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</si>
  <si>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</si>
  <si>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</si>
  <si>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</si>
  <si>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</si>
  <si>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</si>
  <si>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</si>
  <si>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</si>
  <si>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</si>
  <si>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</si>
  <si>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</si>
  <si>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</si>
  <si>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</si>
  <si>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</si>
  <si>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</si>
  <si>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</si>
  <si>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</si>
  <si>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</si>
  <si>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</si>
  <si>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</si>
  <si>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</si>
  <si>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</si>
  <si>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</si>
  <si>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</si>
  <si>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</si>
  <si>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</si>
  <si>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</si>
  <si>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</si>
  <si>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</si>
  <si>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</si>
  <si>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</si>
  <si>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</si>
  <si>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</si>
  <si>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</si>
  <si>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</si>
  <si>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</si>
  <si>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</si>
  <si>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</si>
  <si>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</si>
  <si>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</si>
  <si>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</si>
  <si>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</si>
  <si>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</si>
  <si>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</si>
  <si>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</si>
  <si>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</si>
  <si>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</si>
  <si>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</si>
  <si>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</si>
  <si>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</si>
  <si>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</si>
  <si>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</si>
  <si>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</si>
  <si>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</si>
  <si>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</si>
  <si>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</si>
  <si>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</si>
  <si>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</si>
  <si>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</si>
  <si>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</si>
  <si>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</si>
  <si>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</si>
  <si>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</si>
  <si>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</si>
  <si>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</si>
  <si>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</si>
  <si>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</si>
  <si>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</si>
  <si>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</si>
  <si>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</si>
  <si>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</si>
  <si>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</si>
  <si>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</si>
  <si>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</si>
  <si>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</si>
  <si>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</si>
  <si>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</si>
  <si>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</si>
  <si>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</si>
  <si>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</si>
  <si>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</si>
  <si>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</si>
  <si>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</si>
  <si>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</si>
  <si>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</si>
  <si>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</si>
  <si>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</si>
  <si>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</si>
  <si>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</si>
  <si>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</si>
  <si>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</si>
  <si>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</si>
  <si>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</si>
  <si>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</si>
  <si>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</si>
  <si>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</si>
  <si>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</si>
  <si>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</si>
  <si>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</si>
  <si>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</si>
  <si>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</si>
  <si>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</si>
  <si>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</si>
  <si>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</si>
  <si>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</si>
  <si>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</si>
  <si>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</si>
  <si>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</si>
  <si>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</si>
  <si>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</si>
  <si>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</si>
  <si>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</si>
  <si>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</si>
  <si>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</si>
  <si>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</si>
  <si>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</si>
  <si>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</si>
  <si>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</si>
  <si>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</si>
  <si>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</si>
  <si>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</si>
  <si>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</si>
  <si>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</si>
  <si>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</si>
  <si>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</si>
  <si>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</si>
  <si>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</si>
  <si>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</si>
  <si>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</si>
  <si>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</si>
  <si>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</si>
  <si>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</si>
  <si>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</si>
  <si>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</si>
  <si>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</si>
  <si>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</si>
  <si>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</si>
  <si>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</si>
  <si>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</si>
  <si>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</si>
  <si>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</si>
  <si>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</si>
  <si>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</si>
  <si>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</si>
  <si>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</si>
  <si>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</si>
  <si>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</si>
  <si>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</si>
  <si>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</si>
  <si>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</si>
  <si>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</si>
  <si>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</si>
  <si>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</si>
  <si>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</si>
  <si>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</si>
  <si>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</si>
  <si>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</si>
  <si>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</si>
  <si>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</si>
  <si>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</si>
  <si>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</si>
  <si>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</si>
  <si>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</si>
  <si>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</si>
  <si>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</si>
  <si>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</si>
  <si>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</si>
  <si>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</si>
  <si>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</si>
  <si>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</si>
  <si>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</si>
  <si>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</si>
  <si>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</si>
  <si>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</si>
  <si>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</si>
  <si>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</si>
  <si>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</si>
  <si>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</si>
  <si>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</si>
  <si>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</si>
  <si>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</si>
  <si>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</si>
  <si>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</si>
  <si>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</si>
  <si>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</si>
  <si>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</si>
  <si>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</si>
  <si>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</si>
  <si>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</si>
  <si>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</si>
  <si>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</si>
  <si>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</si>
  <si>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</si>
  <si>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</si>
  <si>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</si>
  <si>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</si>
  <si>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</si>
  <si>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</si>
  <si>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</si>
  <si>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</si>
  <si>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</si>
  <si>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</si>
  <si>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</si>
  <si>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</si>
  <si>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</si>
  <si>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</si>
  <si>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</si>
  <si>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</si>
  <si>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</si>
  <si>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</si>
  <si>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</si>
  <si>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</si>
  <si>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</si>
  <si>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</si>
  <si>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</si>
  <si>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</si>
  <si>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</si>
  <si>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</si>
  <si>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</si>
  <si>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</si>
  <si>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</si>
  <si>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</si>
  <si>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</si>
  <si>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</si>
  <si>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</si>
  <si>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</si>
  <si>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</si>
  <si>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</si>
  <si>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</si>
  <si>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</si>
  <si>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</si>
  <si>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</si>
  <si>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</si>
  <si>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</si>
  <si>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</si>
  <si>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</si>
  <si>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</si>
  <si>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</si>
  <si>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</si>
  <si>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</si>
  <si>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</si>
  <si>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</si>
  <si>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</si>
  <si>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</si>
  <si>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</si>
  <si>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</si>
  <si>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</si>
  <si>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</si>
  <si>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</si>
  <si>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</si>
  <si>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</si>
  <si>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</si>
  <si>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</si>
  <si>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</si>
  <si>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</si>
  <si>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</si>
  <si>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</si>
  <si>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</si>
  <si>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</si>
  <si>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</si>
  <si>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</si>
  <si>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</si>
  <si>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</si>
  <si>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</si>
  <si>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</si>
  <si>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</si>
  <si>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</si>
  <si>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</si>
  <si>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</si>
  <si>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</si>
  <si>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</si>
  <si>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</si>
  <si>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</si>
  <si>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</si>
  <si>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</si>
  <si>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</si>
  <si>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</si>
  <si>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</si>
  <si>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</si>
  <si>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</si>
  <si>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</si>
  <si>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</si>
  <si>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</si>
  <si>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</si>
  <si>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</si>
  <si>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</si>
  <si>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</si>
  <si>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</si>
  <si>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</si>
  <si>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</si>
  <si>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</si>
  <si>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</si>
  <si>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</si>
  <si>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</si>
  <si>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</si>
  <si>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</si>
  <si>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</si>
  <si>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</si>
  <si>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</si>
  <si>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</si>
  <si>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</si>
  <si>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</si>
  <si>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</si>
  <si>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</si>
  <si>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</si>
  <si>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</si>
  <si>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</si>
  <si>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</si>
  <si>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</si>
  <si>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</si>
  <si>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</si>
  <si>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</si>
  <si>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</si>
  <si>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</si>
  <si>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</si>
  <si>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</si>
  <si>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</si>
  <si>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</si>
  <si>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</si>
  <si>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</si>
  <si>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</si>
  <si>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</si>
  <si>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</si>
  <si>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</si>
  <si>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</si>
  <si>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</si>
  <si>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</si>
  <si>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</si>
  <si>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</si>
  <si>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</si>
  <si>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</si>
  <si>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</si>
  <si>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</si>
  <si>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</si>
  <si>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</si>
  <si>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</si>
  <si>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</si>
  <si>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</si>
  <si>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</si>
  <si>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</si>
  <si>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</si>
  <si>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</si>
  <si>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</si>
  <si>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</si>
  <si>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</si>
  <si>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</si>
  <si>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</si>
  <si>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</si>
  <si>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</si>
  <si>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</si>
  <si>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</si>
  <si>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</si>
  <si>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</si>
  <si>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</si>
  <si>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</si>
  <si>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</si>
  <si>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</si>
  <si>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</si>
  <si>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</si>
  <si>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</si>
  <si>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</si>
  <si>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</si>
  <si>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</si>
  <si>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</si>
  <si>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</si>
  <si>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</si>
  <si>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</si>
  <si>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</si>
  <si>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</si>
  <si>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</si>
  <si>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</si>
  <si>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</si>
  <si>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</si>
  <si>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</si>
  <si>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</si>
  <si>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</si>
  <si>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</si>
  <si>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</si>
  <si>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</si>
  <si>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</si>
  <si>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</si>
  <si>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</si>
  <si>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</si>
  <si>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</si>
  <si>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</si>
  <si>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</si>
  <si>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</si>
  <si>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</si>
  <si>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</si>
  <si>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</si>
  <si>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</si>
  <si>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</si>
  <si>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</si>
  <si>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</si>
  <si>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</si>
  <si>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</si>
  <si>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</si>
  <si>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</si>
  <si>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</si>
  <si>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</si>
  <si>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</si>
  <si>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</si>
  <si>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</si>
  <si>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</si>
  <si>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</si>
  <si>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</si>
  <si>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</si>
  <si>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</si>
  <si>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</si>
  <si>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</si>
  <si>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</si>
  <si>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</si>
  <si>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</si>
  <si>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</si>
  <si>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</si>
  <si>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</si>
  <si>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</si>
  <si>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</si>
  <si>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</si>
  <si>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</si>
  <si>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</si>
  <si>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</si>
  <si>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</si>
  <si>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</si>
  <si>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</si>
  <si>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</si>
  <si>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</si>
  <si>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</si>
  <si>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</si>
  <si>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</si>
  <si>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</si>
  <si>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</si>
  <si>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</si>
  <si>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</si>
  <si>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</si>
  <si>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</si>
  <si>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</si>
  <si>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</si>
  <si>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</si>
  <si>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</si>
  <si>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</si>
  <si>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</si>
  <si>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</si>
  <si>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</si>
  <si>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</si>
  <si>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</si>
  <si>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</si>
  <si>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</si>
  <si>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</si>
  <si>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</si>
  <si>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</si>
  <si>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</si>
  <si>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</si>
  <si>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</si>
  <si>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</si>
  <si>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</si>
  <si>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</si>
  <si>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</si>
  <si>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</si>
  <si>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</si>
  <si>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</si>
  <si>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</si>
  <si>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</si>
  <si>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</si>
  <si>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</si>
  <si>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</si>
  <si>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</si>
  <si>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</si>
  <si>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</si>
  <si>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</si>
  <si>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</si>
  <si>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</si>
  <si>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</si>
  <si>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</si>
  <si>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</si>
  <si>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</si>
  <si>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</si>
  <si>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</si>
  <si>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</si>
  <si>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</si>
  <si>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</si>
  <si>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</si>
  <si>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</si>
  <si>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</si>
  <si>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</si>
  <si>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</si>
  <si>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</si>
  <si>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</si>
  <si>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</si>
  <si>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</si>
  <si>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</si>
  <si>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</si>
  <si>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</si>
  <si>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</si>
  <si>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</si>
  <si>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</si>
  <si>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</si>
  <si>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</si>
  <si>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</si>
  <si>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</si>
  <si>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</si>
  <si>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</si>
  <si>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</si>
  <si>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</si>
  <si>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</si>
  <si>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</si>
  <si>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</si>
  <si>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</si>
  <si>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</si>
  <si>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</si>
  <si>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</si>
  <si>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</si>
  <si>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</si>
  <si>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</si>
  <si>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</si>
  <si>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</si>
  <si>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</si>
  <si>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</si>
  <si>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</si>
  <si>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</si>
  <si>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</si>
  <si>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</si>
  <si>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</si>
  <si>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</si>
  <si>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</si>
  <si>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</si>
  <si>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</si>
  <si>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</si>
  <si>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</si>
  <si>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</si>
  <si>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</si>
  <si>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</si>
  <si>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</si>
  <si>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</si>
  <si>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</si>
  <si>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</si>
  <si>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</si>
  <si>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</si>
  <si>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</si>
  <si>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</si>
  <si>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</si>
  <si>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</si>
  <si>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</si>
  <si>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</si>
  <si>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</si>
  <si>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</si>
  <si>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</si>
  <si>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</si>
  <si>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</si>
  <si>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</si>
  <si>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</si>
  <si>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</si>
  <si>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</si>
  <si>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</si>
  <si>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</si>
  <si>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</si>
  <si>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</si>
  <si>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</si>
  <si>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</si>
  <si>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</si>
  <si>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</si>
  <si>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</si>
  <si>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</si>
  <si>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</si>
  <si>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</si>
  <si>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</si>
  <si>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</si>
  <si>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</si>
  <si>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</si>
  <si>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</si>
  <si>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</si>
  <si>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</si>
  <si>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</si>
  <si>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</si>
  <si>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</si>
  <si>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</si>
  <si>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</si>
  <si>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</si>
  <si>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</si>
  <si>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</si>
  <si>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</si>
  <si>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</si>
  <si>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</si>
  <si>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</si>
  <si>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</si>
  <si>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</si>
  <si>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</si>
  <si>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</si>
  <si>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</si>
  <si>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</si>
  <si>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</si>
  <si>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</si>
  <si>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</si>
  <si>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</si>
  <si>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</si>
  <si>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</si>
  <si>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</si>
  <si>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</si>
  <si>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</si>
  <si>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</si>
  <si>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</si>
  <si>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</si>
  <si>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</si>
  <si>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</si>
  <si>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</si>
  <si>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</si>
  <si>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</si>
  <si>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</si>
  <si>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</si>
  <si>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</si>
  <si>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</si>
  <si>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</si>
  <si>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</si>
  <si>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</si>
  <si>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</si>
  <si>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</si>
  <si>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</si>
  <si>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</si>
  <si>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</si>
  <si>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</si>
  <si>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</si>
  <si>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</si>
  <si>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</si>
  <si>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</si>
  <si>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</si>
  <si>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</si>
  <si>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</si>
  <si>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</si>
  <si>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</si>
  <si>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</si>
  <si>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</si>
  <si>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</si>
  <si>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</si>
  <si>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</si>
  <si>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</si>
  <si>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</si>
  <si>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</si>
  <si>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</si>
  <si>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</si>
  <si>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</si>
  <si>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</si>
  <si>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</si>
  <si>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</si>
  <si>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</si>
  <si>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</si>
  <si>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</si>
  <si>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</si>
  <si>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</si>
  <si>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</si>
  <si>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</si>
  <si>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</si>
  <si>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</si>
  <si>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</si>
  <si>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</si>
  <si>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</si>
  <si>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</si>
  <si>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</si>
  <si>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</si>
  <si>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</si>
  <si>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</si>
  <si>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</si>
  <si>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</si>
  <si>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</si>
  <si>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</si>
  <si>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</si>
  <si>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</si>
  <si>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</si>
  <si>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</si>
  <si>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</si>
  <si>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</si>
  <si>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</si>
  <si>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</si>
  <si>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</si>
  <si>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</si>
  <si>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</si>
  <si>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</si>
  <si>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</si>
  <si>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</si>
  <si>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</si>
  <si>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</si>
  <si>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</si>
  <si>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</si>
  <si>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</si>
  <si>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</si>
  <si>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</si>
  <si>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</si>
  <si>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</si>
  <si>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</si>
  <si>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</si>
  <si>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</si>
  <si>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</si>
  <si>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</si>
  <si>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</si>
  <si>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</si>
  <si>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</si>
  <si>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</si>
  <si>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</si>
  <si>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</si>
  <si>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</si>
  <si>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</si>
  <si>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</si>
  <si>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</si>
  <si>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</si>
  <si>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</si>
  <si>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</si>
  <si>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</si>
  <si>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</si>
  <si>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</si>
  <si>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</si>
  <si>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</si>
  <si>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</si>
  <si>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</si>
  <si>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</si>
  <si>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</si>
  <si>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</si>
  <si>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</si>
  <si>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</si>
  <si>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</si>
  <si>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</si>
  <si>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</si>
  <si>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</si>
  <si>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</si>
  <si>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</si>
  <si>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</si>
  <si>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</si>
  <si>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</si>
  <si>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</si>
  <si>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</si>
  <si>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</si>
  <si>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</si>
  <si>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</si>
  <si>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</si>
  <si>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</si>
  <si>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</si>
  <si>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</si>
  <si>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</si>
  <si>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</si>
  <si>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</si>
  <si>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</si>
  <si>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</si>
  <si>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</si>
  <si>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</si>
  <si>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</si>
  <si>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</si>
  <si>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</si>
  <si>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</si>
  <si>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</si>
  <si>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</si>
  <si>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</si>
  <si>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</si>
  <si>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</si>
  <si>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</si>
  <si>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</si>
  <si>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</si>
  <si>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</si>
  <si>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</si>
  <si>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</si>
  <si>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</si>
  <si>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</si>
  <si>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</si>
  <si>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</si>
  <si>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</si>
  <si>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</si>
  <si>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</si>
  <si>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</si>
  <si>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</si>
  <si>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</si>
  <si>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</si>
  <si>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</si>
  <si>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</si>
  <si>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</si>
  <si>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</si>
  <si>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</si>
  <si>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</si>
  <si>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</si>
  <si>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</si>
  <si>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</si>
  <si>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</si>
  <si>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</si>
  <si>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</si>
  <si>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</si>
  <si>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</si>
  <si>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</si>
  <si>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</si>
  <si>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</si>
  <si>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</si>
  <si>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</si>
  <si>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</si>
  <si>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</si>
  <si>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</si>
  <si>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</si>
  <si>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</si>
  <si>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</si>
  <si>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</si>
  <si>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</si>
  <si>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</si>
  <si>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</si>
  <si>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</si>
  <si>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</si>
  <si>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</si>
  <si>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</si>
  <si>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</si>
  <si>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</si>
  <si>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</si>
  <si>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</si>
  <si>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</si>
  <si>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</si>
  <si>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</si>
  <si>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</si>
  <si>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</si>
  <si>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</si>
  <si>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</si>
  <si>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</si>
  <si>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</si>
  <si>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</si>
  <si>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</si>
  <si>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</si>
  <si>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</si>
  <si>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</si>
  <si>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</si>
  <si>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</si>
  <si>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</si>
  <si>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</si>
  <si>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</si>
  <si>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</si>
  <si>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</si>
  <si>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</si>
  <si>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</si>
  <si>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</si>
  <si>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</si>
  <si>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</si>
  <si>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</si>
  <si>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</si>
  <si>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</si>
  <si>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</si>
  <si>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</si>
  <si>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</si>
  <si>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</si>
  <si>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</si>
  <si>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</si>
  <si>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</si>
  <si>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</si>
  <si>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</si>
  <si>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</si>
  <si>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</si>
  <si>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</si>
  <si>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</si>
  <si>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</si>
  <si>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</si>
  <si>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</si>
  <si>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</si>
  <si>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</si>
  <si>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</si>
  <si>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</si>
  <si>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</si>
  <si>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</si>
  <si>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</si>
  <si>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</si>
  <si>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</si>
  <si>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</si>
  <si>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</si>
  <si>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</si>
  <si>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</si>
  <si>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</si>
  <si>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</si>
  <si>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</si>
  <si>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</si>
  <si>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</si>
  <si>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</si>
  <si>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</si>
  <si>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</si>
  <si>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</si>
  <si>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</si>
  <si>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</si>
  <si>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</si>
  <si>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</si>
  <si>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</si>
  <si>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</si>
  <si>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</si>
  <si>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</si>
  <si>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</si>
  <si>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</si>
  <si>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</si>
  <si>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</si>
  <si>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</si>
  <si>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</si>
  <si>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</si>
  <si>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</si>
  <si>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</si>
  <si>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</si>
  <si>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</si>
  <si>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</si>
  <si>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</si>
  <si>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</si>
  <si>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</si>
  <si>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</si>
  <si>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</si>
  <si>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</si>
  <si>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</si>
  <si>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</si>
  <si>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</si>
  <si>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</si>
  <si>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</si>
  <si>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</si>
  <si>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</si>
  <si>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</si>
  <si>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</si>
  <si>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</si>
  <si>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</si>
  <si>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</si>
  <si>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</si>
  <si>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</si>
  <si>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</si>
  <si>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</si>
  <si>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</si>
  <si>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</si>
  <si>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</si>
  <si>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</si>
  <si>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</si>
  <si>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</si>
  <si>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</si>
  <si>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</si>
  <si>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</si>
  <si>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</si>
  <si>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</si>
  <si>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</si>
  <si>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</si>
  <si>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</si>
  <si>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</si>
  <si>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</si>
  <si>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</si>
  <si>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</si>
  <si>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</si>
  <si>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</si>
  <si>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</si>
  <si>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</si>
  <si>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</si>
  <si>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</si>
  <si>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</si>
  <si>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</si>
  <si>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</si>
  <si>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</si>
  <si>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</si>
  <si>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</si>
  <si>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</si>
  <si>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</si>
  <si>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</si>
  <si>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</si>
  <si>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</si>
  <si>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</si>
  <si>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</si>
  <si>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</si>
  <si>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</si>
  <si>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</si>
  <si>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</si>
  <si>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</si>
  <si>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</si>
  <si>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</si>
  <si>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</si>
  <si>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</si>
  <si>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</si>
  <si>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</si>
  <si>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</si>
  <si>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</si>
  <si>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</si>
  <si>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</si>
  <si>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</si>
  <si>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</si>
  <si>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</si>
  <si>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</si>
  <si>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</si>
  <si>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</si>
  <si>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</si>
  <si>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</si>
  <si>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</si>
  <si>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</si>
  <si>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</si>
  <si>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</si>
  <si>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</si>
  <si>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</si>
  <si>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</si>
  <si>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</si>
  <si>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</si>
  <si>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</si>
  <si>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</si>
  <si>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</si>
  <si>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</si>
  <si>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</si>
  <si>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</si>
  <si>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</si>
  <si>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</si>
  <si>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</si>
  <si>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</si>
  <si>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</si>
  <si>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</si>
  <si>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</si>
  <si>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</si>
  <si>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</si>
  <si>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</si>
  <si>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</si>
  <si>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</si>
  <si>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</si>
  <si>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</si>
  <si>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</si>
  <si>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</si>
  <si>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</si>
  <si>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</si>
  <si>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</si>
  <si>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</si>
  <si>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</si>
  <si>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</si>
  <si>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</si>
  <si>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</si>
  <si>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</si>
  <si>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</si>
  <si>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</si>
  <si>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</si>
  <si>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</si>
  <si>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</si>
  <si>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</si>
  <si>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</si>
  <si>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</si>
  <si>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</si>
  <si>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</si>
  <si>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</si>
  <si>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</si>
  <si>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</si>
  <si>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</si>
  <si>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</si>
  <si>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</si>
  <si>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</si>
  <si>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</si>
  <si>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</si>
  <si>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</si>
  <si>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</si>
  <si>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</si>
  <si>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</si>
  <si>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</si>
  <si>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</si>
  <si>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</si>
  <si>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</si>
  <si>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</si>
  <si>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</si>
  <si>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</si>
  <si>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</si>
  <si>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</si>
  <si>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</si>
  <si>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</si>
  <si>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</si>
  <si>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</si>
  <si>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</si>
  <si>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</si>
  <si>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</si>
  <si>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</si>
  <si>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</si>
  <si>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</si>
  <si>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</si>
  <si>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</si>
  <si>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</si>
  <si>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</si>
  <si>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</si>
  <si>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</si>
  <si>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</si>
  <si>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</si>
  <si>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</si>
  <si>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</si>
  <si>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</si>
  <si>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</si>
  <si>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</si>
  <si>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</si>
  <si>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</si>
  <si>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</si>
  <si>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</si>
  <si>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</si>
  <si>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</si>
  <si>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</si>
  <si>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</si>
  <si>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</si>
  <si>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</si>
  <si>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</si>
  <si>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</si>
  <si>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</si>
  <si>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</si>
  <si>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</si>
  <si>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</si>
  <si>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</si>
  <si>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</si>
  <si>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</si>
  <si>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</si>
  <si>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</si>
  <si>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</si>
  <si>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</si>
  <si>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</si>
  <si>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</si>
  <si>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</si>
  <si>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</si>
  <si>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</si>
  <si>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</si>
  <si>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</si>
  <si>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</si>
  <si>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</si>
  <si>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</si>
  <si>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</si>
  <si>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</si>
  <si>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</si>
  <si>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</si>
  <si>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</si>
  <si>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</si>
  <si>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</si>
  <si>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</si>
  <si>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</si>
  <si>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</si>
  <si>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</si>
  <si>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</si>
  <si>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</si>
  <si>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</si>
  <si>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</si>
  <si>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</si>
  <si>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</si>
  <si>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</si>
  <si>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</si>
  <si>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</si>
  <si>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</si>
  <si>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</si>
  <si>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</si>
  <si>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</si>
  <si>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</si>
  <si>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</si>
  <si>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</si>
  <si>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</si>
  <si>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</si>
  <si>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</si>
  <si>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</si>
  <si>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</si>
  <si>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</si>
  <si>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</si>
  <si>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</si>
  <si>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</si>
  <si>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</si>
  <si>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</si>
  <si>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</si>
  <si>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</si>
  <si>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</si>
  <si>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</si>
  <si>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</si>
  <si>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</si>
  <si>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</si>
  <si>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</si>
  <si>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</si>
  <si>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</si>
  <si>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</si>
  <si>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</si>
  <si>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</si>
  <si>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</si>
  <si>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</si>
  <si>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</si>
  <si>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</si>
  <si>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</si>
  <si>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</si>
  <si>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</si>
  <si>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</si>
  <si>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</si>
  <si>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</si>
  <si>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</si>
  <si>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</si>
  <si>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</si>
  <si>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</si>
  <si>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</si>
  <si>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</si>
  <si>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</si>
  <si>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</si>
  <si>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</si>
  <si>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</si>
  <si>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</si>
  <si>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</si>
  <si>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</si>
  <si>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</si>
  <si>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</si>
  <si>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</si>
  <si>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</si>
  <si>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</si>
  <si>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</si>
  <si>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</si>
  <si>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</si>
  <si>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</si>
  <si>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</si>
  <si>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</si>
  <si>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</si>
  <si>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</si>
  <si>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</si>
  <si>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</si>
  <si>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</si>
  <si>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</si>
  <si>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</si>
  <si>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</si>
  <si>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</si>
  <si>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</si>
  <si>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</si>
  <si>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</si>
  <si>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</si>
  <si>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</si>
  <si>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</si>
  <si>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</si>
  <si>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</si>
  <si>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</si>
  <si>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</si>
  <si>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</si>
  <si>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</si>
  <si>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</si>
  <si>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</si>
  <si>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</si>
  <si>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</si>
  <si>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</si>
  <si>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</si>
  <si>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</si>
  <si>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</si>
  <si>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</si>
  <si>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</si>
  <si>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</si>
  <si>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</si>
  <si>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</si>
  <si>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</si>
  <si>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</si>
  <si>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</si>
  <si>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</si>
  <si>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</si>
  <si>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</si>
  <si>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</si>
  <si>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</si>
  <si>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</si>
  <si>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</si>
  <si>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</si>
  <si>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</si>
  <si>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</si>
  <si>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</si>
  <si>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</si>
  <si>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</si>
  <si>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</si>
  <si>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</si>
  <si>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</si>
  <si>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</si>
  <si>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</si>
  <si>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</si>
  <si>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</si>
  <si>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</si>
  <si>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</si>
  <si>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</si>
  <si>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</si>
  <si>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</si>
  <si>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</si>
  <si>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</si>
  <si>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</si>
  <si>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</si>
  <si>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</si>
  <si>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</si>
  <si>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</si>
  <si>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</si>
  <si>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</si>
  <si>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</si>
  <si>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</si>
  <si>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</si>
  <si>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</si>
  <si>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</si>
  <si>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</si>
  <si>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</si>
  <si>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</si>
  <si>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</si>
  <si>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</si>
  <si>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</si>
  <si>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</si>
  <si>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</si>
  <si>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</si>
  <si>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</si>
  <si>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</si>
  <si>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</si>
  <si>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</si>
  <si>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</si>
  <si>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</si>
  <si>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</si>
  <si>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</si>
  <si>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</si>
  <si>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</si>
  <si>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</si>
  <si>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</si>
  <si>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</si>
  <si>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</si>
  <si>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</si>
  <si>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</si>
  <si>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</si>
  <si>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</si>
  <si>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</si>
  <si>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</si>
  <si>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</si>
  <si>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</si>
  <si>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</si>
  <si>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</si>
  <si>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</si>
  <si>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</si>
  <si>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</si>
  <si>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</si>
  <si>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</si>
  <si>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</si>
  <si>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</si>
  <si>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</si>
  <si>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</si>
  <si>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</si>
  <si>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</si>
  <si>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</si>
  <si>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</si>
  <si>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</si>
  <si>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</si>
  <si>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</si>
  <si>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</si>
  <si>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</si>
  <si>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</si>
  <si>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</si>
  <si>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</si>
  <si>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</si>
  <si>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</si>
  <si>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</si>
  <si>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</si>
  <si>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</si>
  <si>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</si>
  <si>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</si>
  <si>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</si>
  <si>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</si>
  <si>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</si>
  <si>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</si>
  <si>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</si>
  <si>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</si>
  <si>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</si>
  <si>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</si>
  <si>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</si>
  <si>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</si>
  <si>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</si>
  <si>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</si>
  <si>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</si>
  <si>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</si>
  <si>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</si>
  <si>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</si>
  <si>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</si>
  <si>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</si>
  <si>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</si>
  <si>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</si>
  <si>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</si>
  <si>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</si>
  <si>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</si>
  <si>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</si>
  <si>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</si>
  <si>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</si>
  <si>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</si>
  <si>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</si>
  <si>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</si>
  <si>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</si>
  <si>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</si>
  <si>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</si>
  <si>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</si>
  <si>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</si>
  <si>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</si>
  <si>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</si>
  <si>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</si>
  <si>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</si>
  <si>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</si>
  <si>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</si>
  <si>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</si>
  <si>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</si>
  <si>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</si>
  <si>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</si>
  <si>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</si>
  <si>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</si>
  <si>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</si>
  <si>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</si>
  <si>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</si>
  <si>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</si>
  <si>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</si>
  <si>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</si>
  <si>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</si>
  <si>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</si>
  <si>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</si>
  <si>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</si>
  <si>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</si>
  <si>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</si>
  <si>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</si>
  <si>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</si>
  <si>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</si>
  <si>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</si>
  <si>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</si>
  <si>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</si>
  <si>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</si>
  <si>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</si>
  <si>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</si>
  <si>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</si>
  <si>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</si>
  <si>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</si>
  <si>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</si>
  <si>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</si>
  <si>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</si>
  <si>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</si>
  <si>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</si>
  <si>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</si>
  <si>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</si>
  <si>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</si>
  <si>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</si>
  <si>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</si>
  <si>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</si>
  <si>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</si>
  <si>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</si>
  <si>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</si>
  <si>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</si>
  <si>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</si>
  <si>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</si>
  <si>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</si>
  <si>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</si>
  <si>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</si>
  <si>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</si>
  <si>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</si>
  <si>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</si>
  <si>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</si>
  <si>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</si>
  <si>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</si>
  <si>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</si>
  <si>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</si>
  <si>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</si>
  <si>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</si>
  <si>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</si>
  <si>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</si>
  <si>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</si>
  <si>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</si>
  <si>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</si>
  <si>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</si>
  <si>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</si>
  <si>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</si>
  <si>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</si>
  <si>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</si>
  <si>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</si>
  <si>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</si>
  <si>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</si>
  <si>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</si>
  <si>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</si>
  <si>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</si>
  <si>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</si>
  <si>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</si>
  <si>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</si>
  <si>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</si>
  <si>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</si>
  <si>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</si>
  <si>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</si>
  <si>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</si>
  <si>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</si>
  <si>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</si>
  <si>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</si>
  <si>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</si>
  <si>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</si>
  <si>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</si>
  <si>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</si>
  <si>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</si>
  <si>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</si>
  <si>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</si>
  <si>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</si>
  <si>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</si>
  <si>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</si>
  <si>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</si>
  <si>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</si>
  <si>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</si>
  <si>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</si>
  <si>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</si>
  <si>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</si>
  <si>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</si>
  <si>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</si>
  <si>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</si>
  <si>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</si>
  <si>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</si>
  <si>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</si>
  <si>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</si>
  <si>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</si>
  <si>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</si>
  <si>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</si>
  <si>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</si>
  <si>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</si>
  <si>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</si>
  <si>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</si>
  <si>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</si>
  <si>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</si>
  <si>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</si>
  <si>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</si>
  <si>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</si>
  <si>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</si>
  <si>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</si>
  <si>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</si>
  <si>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</si>
  <si>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</si>
  <si>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</si>
  <si>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</si>
  <si>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</si>
  <si>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</si>
  <si>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</si>
  <si>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</si>
  <si>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</si>
  <si>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</si>
  <si>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</si>
  <si>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</si>
  <si>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</si>
  <si>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</si>
  <si>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</si>
  <si>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</si>
  <si>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</si>
  <si>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</si>
  <si>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</si>
  <si>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</si>
  <si>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</si>
  <si>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</si>
  <si>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</si>
  <si>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</si>
  <si>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</si>
  <si>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</si>
  <si>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</si>
  <si>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</si>
  <si>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</si>
  <si>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</si>
  <si>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</si>
  <si>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</si>
  <si>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</si>
  <si>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</si>
  <si>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</si>
  <si>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</si>
  <si>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</si>
  <si>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</si>
  <si>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</si>
  <si>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</si>
  <si>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</si>
  <si>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</si>
  <si>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</si>
  <si>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</si>
  <si>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</si>
  <si>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</si>
  <si>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</si>
  <si>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</si>
  <si>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</si>
  <si>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</si>
  <si>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</si>
  <si>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</si>
  <si>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</si>
  <si>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</si>
  <si>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</si>
  <si>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</si>
  <si>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</si>
  <si>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</si>
  <si>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</si>
  <si>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</si>
  <si>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</si>
  <si>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</si>
  <si>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</si>
  <si>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</si>
  <si>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</si>
  <si>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</si>
  <si>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</si>
  <si>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</si>
  <si>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</si>
  <si>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</si>
  <si>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</si>
  <si>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</si>
  <si>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</si>
  <si>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</si>
  <si>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</si>
  <si>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</si>
  <si>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</si>
  <si>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</si>
  <si>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</si>
  <si>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</si>
  <si>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</si>
  <si>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</si>
  <si>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</si>
  <si>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</si>
  <si>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</si>
  <si>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</si>
  <si>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</si>
  <si>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</si>
  <si>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</si>
  <si>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</si>
  <si>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</si>
  <si>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</si>
  <si>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</si>
  <si>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</si>
  <si>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</si>
  <si>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</si>
  <si>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</si>
  <si>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</si>
  <si>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</si>
  <si>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</si>
  <si>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</si>
  <si>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</si>
  <si>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</si>
  <si>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</si>
  <si>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</si>
  <si>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</si>
  <si>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</si>
  <si>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</si>
  <si>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</si>
  <si>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</si>
  <si>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</si>
  <si>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</si>
  <si>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</si>
  <si>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</si>
  <si>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</si>
  <si>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</si>
  <si>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</si>
  <si>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</si>
  <si>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</si>
  <si>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</si>
  <si>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</si>
  <si>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</si>
  <si>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</si>
  <si>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</si>
  <si>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</si>
  <si>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</si>
  <si>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</si>
  <si>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</si>
  <si>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</si>
  <si>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</si>
  <si>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</si>
  <si>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</si>
  <si>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</si>
  <si>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</si>
  <si>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</si>
  <si>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</si>
  <si>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</si>
  <si>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</si>
  <si>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</si>
  <si>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</si>
  <si>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</si>
  <si>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</si>
  <si>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</si>
  <si>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</si>
  <si>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</si>
  <si>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</si>
  <si>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</si>
  <si>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</si>
  <si>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</si>
  <si>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</si>
  <si>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</si>
  <si>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</si>
  <si>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</si>
  <si>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</si>
  <si>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</si>
  <si>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</si>
  <si>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</si>
  <si>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</si>
  <si>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</si>
  <si>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</si>
  <si>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</si>
  <si>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</si>
  <si>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</si>
  <si>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</si>
  <si>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</si>
  <si>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</si>
  <si>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</si>
  <si>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</si>
  <si>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</si>
  <si>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</si>
  <si>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</si>
  <si>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</si>
  <si>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</si>
  <si>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</si>
  <si>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</si>
  <si>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</si>
  <si>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</si>
  <si>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</si>
  <si>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</si>
  <si>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</si>
  <si>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</si>
  <si>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</si>
  <si>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</si>
  <si>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</si>
  <si>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</si>
  <si>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</si>
  <si>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</si>
  <si>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</si>
  <si>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</si>
  <si>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</si>
  <si>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</si>
  <si>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</si>
  <si>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</si>
  <si>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</si>
  <si>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</si>
  <si>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</si>
  <si>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</si>
  <si>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</si>
  <si>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</si>
  <si>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</si>
  <si>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</si>
  <si>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</si>
  <si>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</si>
  <si>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</si>
  <si>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</si>
  <si>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</si>
  <si>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</si>
  <si>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</si>
  <si>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</si>
  <si>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</si>
  <si>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</si>
  <si>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</si>
  <si>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</si>
  <si>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</si>
  <si>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</si>
  <si>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</si>
  <si>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</si>
  <si>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</si>
  <si>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</si>
  <si>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</si>
  <si>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</si>
  <si>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</si>
  <si>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</si>
  <si>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</si>
  <si>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</si>
  <si>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</si>
  <si>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</si>
  <si>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</si>
  <si>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</si>
  <si>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</si>
  <si>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</si>
  <si>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</si>
  <si>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</si>
  <si>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</si>
  <si>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</si>
  <si>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</si>
  <si>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</si>
  <si>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</si>
  <si>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</si>
  <si>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</si>
  <si>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</si>
  <si>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</si>
  <si>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</si>
  <si>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</si>
  <si>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</si>
  <si>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</si>
  <si>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</si>
  <si>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</si>
  <si>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</si>
  <si>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</si>
  <si>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</si>
  <si>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</si>
  <si>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</si>
  <si>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</si>
  <si>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</si>
  <si>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</si>
  <si>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</si>
  <si>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</si>
  <si>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</si>
  <si>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</si>
  <si>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</si>
  <si>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</si>
  <si>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</si>
  <si>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</si>
  <si>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</si>
  <si>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</si>
  <si>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</si>
  <si>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</si>
  <si>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</si>
  <si>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</si>
  <si>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</si>
  <si>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</si>
  <si>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</si>
  <si>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</si>
  <si>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</si>
  <si>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</si>
  <si>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</si>
  <si>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</si>
  <si>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</si>
  <si>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</si>
  <si>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</si>
  <si>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</si>
  <si>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</si>
  <si>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</si>
  <si>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</si>
  <si>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</si>
  <si>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</si>
  <si>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</si>
  <si>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</si>
  <si>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</si>
  <si>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</si>
  <si>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</si>
  <si>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</si>
  <si>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</si>
  <si>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</si>
  <si>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</si>
  <si>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</si>
  <si>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</si>
  <si>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</si>
  <si>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</si>
  <si>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</si>
  <si>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</si>
  <si>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</si>
  <si>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</si>
  <si>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</si>
  <si>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</si>
  <si>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</si>
  <si>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</si>
  <si>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</si>
  <si>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</si>
  <si>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</si>
  <si>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</si>
  <si>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</si>
  <si>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</si>
  <si>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</si>
  <si>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</si>
  <si>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</si>
  <si>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</si>
  <si>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</si>
  <si>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</si>
  <si>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</si>
  <si>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</si>
  <si>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</si>
  <si>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</si>
  <si>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</si>
  <si>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</si>
  <si>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</si>
  <si>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</si>
  <si>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</si>
  <si>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</si>
  <si>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</si>
  <si>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</si>
  <si>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</si>
  <si>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</si>
  <si>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</si>
  <si>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</si>
  <si>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</si>
  <si>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</si>
  <si>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</si>
  <si>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</si>
  <si>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</si>
  <si>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</si>
  <si>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</si>
  <si>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</si>
  <si>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</si>
  <si>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</si>
  <si>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</si>
  <si>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</si>
  <si>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</si>
  <si>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</si>
  <si>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</si>
  <si>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</si>
  <si>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</si>
  <si>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</si>
  <si>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</si>
  <si>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</si>
  <si>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</si>
  <si>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</si>
  <si>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</si>
  <si>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</si>
  <si>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</si>
  <si>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</si>
  <si>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</si>
  <si>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</si>
  <si>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</si>
  <si>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</si>
  <si>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</si>
  <si>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</si>
  <si>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</si>
  <si>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</si>
  <si>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</si>
  <si>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</si>
  <si>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</si>
  <si>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</si>
  <si>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</si>
  <si>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</si>
  <si>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</si>
  <si>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</si>
  <si>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</si>
  <si>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</si>
  <si>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</si>
  <si>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</si>
  <si>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</si>
  <si>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</si>
  <si>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</si>
  <si>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</si>
  <si>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</si>
  <si>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</si>
  <si>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</si>
  <si>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</si>
  <si>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</si>
  <si>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</si>
  <si>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</si>
  <si>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</si>
  <si>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</si>
  <si>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</si>
  <si>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</si>
  <si>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</si>
  <si>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</si>
  <si>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</si>
  <si>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</si>
  <si>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</si>
  <si>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</si>
  <si>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</si>
  <si>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</si>
  <si>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</si>
  <si>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</si>
  <si>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</si>
  <si>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</si>
  <si>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</si>
  <si>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</si>
  <si>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</si>
  <si>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</si>
  <si>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</si>
  <si>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</si>
  <si>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</si>
  <si>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</si>
  <si>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</si>
  <si>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</si>
  <si>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</si>
  <si>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</si>
  <si>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</si>
  <si>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</si>
  <si>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</si>
  <si>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</si>
  <si>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</si>
  <si>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</si>
  <si>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</si>
  <si>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</si>
  <si>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</si>
  <si>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</si>
  <si>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</si>
  <si>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</si>
  <si>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</si>
  <si>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</si>
  <si>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</si>
  <si>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</si>
  <si>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</si>
  <si>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</si>
  <si>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</si>
  <si>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</si>
  <si>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</si>
  <si>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</si>
  <si>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</si>
  <si>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</si>
  <si>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</si>
  <si>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</si>
  <si>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</si>
  <si>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</si>
  <si>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</si>
  <si>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</si>
  <si>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</si>
  <si>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</si>
  <si>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</si>
  <si>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</si>
  <si>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</si>
  <si>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</si>
  <si>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</si>
  <si>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</si>
  <si>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</si>
  <si>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</si>
  <si>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</si>
  <si>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</si>
  <si>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</si>
  <si>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</si>
  <si>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</si>
  <si>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</si>
  <si>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</si>
  <si>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</si>
  <si>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</si>
  <si>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</si>
  <si>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</si>
  <si>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</si>
  <si>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</si>
  <si>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</si>
  <si>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</si>
  <si>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</si>
  <si>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</si>
  <si>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</si>
  <si>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</si>
  <si>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</si>
  <si>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</si>
  <si>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</si>
  <si>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</si>
  <si>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</si>
  <si>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</si>
  <si>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</si>
  <si>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</si>
  <si>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</si>
  <si>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</si>
  <si>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</si>
  <si>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</si>
  <si>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</si>
  <si>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</si>
  <si>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</si>
  <si>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</si>
  <si>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</si>
  <si>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</si>
  <si>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</si>
  <si>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</si>
  <si>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</si>
  <si>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</si>
  <si>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</si>
  <si>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</si>
  <si>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</si>
  <si>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</si>
  <si>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</si>
  <si>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</si>
  <si>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</si>
  <si>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</si>
  <si>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</si>
  <si>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</si>
  <si>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</si>
  <si>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</si>
  <si>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</si>
  <si>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</si>
  <si>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</si>
  <si>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</si>
  <si>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</si>
  <si>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</si>
  <si>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</si>
  <si>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</si>
  <si>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</si>
  <si>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</si>
  <si>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</si>
  <si>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</si>
  <si>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</si>
  <si>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</si>
  <si>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</si>
  <si>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</si>
  <si>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</si>
  <si>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</si>
  <si>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</si>
  <si>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</si>
  <si>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</si>
  <si>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</si>
  <si>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</si>
  <si>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</si>
  <si>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</si>
  <si>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</si>
  <si>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</si>
  <si>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</si>
  <si>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</si>
  <si>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</si>
  <si>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</si>
  <si>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</si>
  <si>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</si>
  <si>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</si>
  <si>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</si>
  <si>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</si>
  <si>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</si>
  <si>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</si>
  <si>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</si>
  <si>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</si>
  <si>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</si>
  <si>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</si>
  <si>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</si>
  <si>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</si>
  <si>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</si>
  <si>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</si>
  <si>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</si>
  <si>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</si>
  <si>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</si>
  <si>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</si>
  <si>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</si>
  <si>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</si>
  <si>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</si>
  <si>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</si>
  <si>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</si>
  <si>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</si>
  <si>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</si>
  <si>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</si>
  <si>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</si>
  <si>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</si>
  <si>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</si>
  <si>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</si>
  <si>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</si>
  <si>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</si>
  <si>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</si>
  <si>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</si>
  <si>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</si>
  <si>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</si>
  <si>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</si>
  <si>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</si>
  <si>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</si>
  <si>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</si>
  <si>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</si>
  <si>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</si>
  <si>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</si>
  <si>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</si>
  <si>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</si>
  <si>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</si>
  <si>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</si>
  <si>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</si>
  <si>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</si>
  <si>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</si>
  <si>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</si>
  <si>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</si>
  <si>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</si>
  <si>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</si>
  <si>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</si>
  <si>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</si>
  <si>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</si>
  <si>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</si>
  <si>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</si>
  <si>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</si>
  <si>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</si>
  <si>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</si>
  <si>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</si>
  <si>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</si>
  <si>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</si>
  <si>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</si>
  <si>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</si>
  <si>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</si>
  <si>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</si>
  <si>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</si>
  <si>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</si>
  <si>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</si>
  <si>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</si>
  <si>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</si>
  <si>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</si>
  <si>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</si>
  <si>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</si>
  <si>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</si>
  <si>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</si>
  <si>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</si>
  <si>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</si>
  <si>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</si>
  <si>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</si>
  <si>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</si>
  <si>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</si>
  <si>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</si>
  <si>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</si>
  <si>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</si>
  <si>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</si>
  <si>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</si>
  <si>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</si>
  <si>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</si>
  <si>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</si>
  <si>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</si>
  <si>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</si>
  <si>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</si>
  <si>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</si>
  <si>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</si>
  <si>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</si>
  <si>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</si>
  <si>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</si>
  <si>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</si>
  <si>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</si>
  <si>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</si>
  <si>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</si>
  <si>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</si>
  <si>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</si>
  <si>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</si>
  <si>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</si>
  <si>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</si>
  <si>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</si>
  <si>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</si>
  <si>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</si>
  <si>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</si>
  <si>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</si>
  <si>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</si>
  <si>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</si>
  <si>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</si>
  <si>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</si>
  <si>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</si>
  <si>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</si>
  <si>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</si>
  <si>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</si>
  <si>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</si>
  <si>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</si>
  <si>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</si>
  <si>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</si>
  <si>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</si>
  <si>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</si>
  <si>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</si>
  <si>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</si>
  <si>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</si>
  <si>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</si>
  <si>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</si>
  <si>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</si>
  <si>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</si>
  <si>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</si>
  <si>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</si>
  <si>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</si>
  <si>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</si>
  <si>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</si>
  <si>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</si>
  <si>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</si>
  <si>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</si>
  <si>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</si>
  <si>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</si>
  <si>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</si>
  <si>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</si>
  <si>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</si>
  <si>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</si>
  <si>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</si>
  <si>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</si>
  <si>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</si>
  <si>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</si>
  <si>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</si>
  <si>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</si>
  <si>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</si>
  <si>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</si>
  <si>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</si>
  <si>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</si>
  <si>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</si>
  <si>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</si>
  <si>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</si>
  <si>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</si>
  <si>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</si>
  <si>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</si>
  <si>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</si>
  <si>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</si>
  <si>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</si>
  <si>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</si>
  <si>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</si>
  <si>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</si>
  <si>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</si>
  <si>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</si>
  <si>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</si>
  <si>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</si>
  <si>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</si>
  <si>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</si>
  <si>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</si>
  <si>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</si>
  <si>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</si>
  <si>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</si>
  <si>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</si>
  <si>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</si>
  <si>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</si>
  <si>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</si>
  <si>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</si>
  <si>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</si>
  <si>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</si>
  <si>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</si>
  <si>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</si>
  <si>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</si>
  <si>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</si>
  <si>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</si>
  <si>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</si>
  <si>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</si>
  <si>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</si>
  <si>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</si>
  <si>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</si>
  <si>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</si>
  <si>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</si>
  <si>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</si>
  <si>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</si>
  <si>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</si>
  <si>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</si>
  <si>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</si>
  <si>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</si>
  <si>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</si>
  <si>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</si>
  <si>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</si>
  <si>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</si>
  <si>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</si>
  <si>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</si>
  <si>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</si>
  <si>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</si>
  <si>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</si>
  <si>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</si>
  <si>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</si>
  <si>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</si>
  <si>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</si>
  <si>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</si>
  <si>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</si>
  <si>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</si>
  <si>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</si>
  <si>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</si>
  <si>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</si>
  <si>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</si>
  <si>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</si>
  <si>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</si>
  <si>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</si>
  <si>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</si>
  <si>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</si>
  <si>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</si>
  <si>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</si>
  <si>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</si>
  <si>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</si>
  <si>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</si>
  <si>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</si>
  <si>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</si>
  <si>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</si>
  <si>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</si>
  <si>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</si>
  <si>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</si>
  <si>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</si>
  <si>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</si>
  <si>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</si>
  <si>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</si>
  <si>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</si>
  <si>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</si>
  <si>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</si>
  <si>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</si>
  <si>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</si>
  <si>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</si>
  <si>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</si>
  <si>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</si>
  <si>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</si>
  <si>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</si>
  <si>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</si>
  <si>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</si>
  <si>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</si>
  <si>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</si>
  <si>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</si>
  <si>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</si>
  <si>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</si>
  <si>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</si>
  <si>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</si>
  <si>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</si>
  <si>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</si>
  <si>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</si>
  <si>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</si>
  <si>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</si>
  <si>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</si>
  <si>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</si>
  <si>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</si>
  <si>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</si>
  <si>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</si>
  <si>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</si>
  <si>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</si>
  <si>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</si>
  <si>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</si>
  <si>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</si>
  <si>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</si>
  <si>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</si>
  <si>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</si>
  <si>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</si>
  <si>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</si>
  <si>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</si>
  <si>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</si>
  <si>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</si>
  <si>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</si>
  <si>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</si>
  <si>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</si>
  <si>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</si>
  <si>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</si>
  <si>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</si>
  <si>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</si>
  <si>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</si>
  <si>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</si>
  <si>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</si>
  <si>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</si>
  <si>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</si>
  <si>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</si>
  <si>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</si>
  <si>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</si>
  <si>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</si>
  <si>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</si>
  <si>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</si>
  <si>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</si>
  <si>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</si>
  <si>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</si>
  <si>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</si>
  <si>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</si>
  <si>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</si>
  <si>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</si>
  <si>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</si>
  <si>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</si>
  <si>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</si>
  <si>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</si>
  <si>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</si>
  <si>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</si>
  <si>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</si>
  <si>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</si>
  <si>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</si>
  <si>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</si>
  <si>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</si>
  <si>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</si>
  <si>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</si>
  <si>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</si>
  <si>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</si>
  <si>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</si>
  <si>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</si>
  <si>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</si>
  <si>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</si>
  <si>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</si>
  <si>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</si>
  <si>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</si>
  <si>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</si>
  <si>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</si>
  <si>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</si>
  <si>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</si>
  <si>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</si>
  <si>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</si>
  <si>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</si>
  <si>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</si>
  <si>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</si>
  <si>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</si>
  <si>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</si>
  <si>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</si>
  <si>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</si>
  <si>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</si>
  <si>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</si>
  <si>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</si>
  <si>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</si>
  <si>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</si>
  <si>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</si>
  <si>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</si>
  <si>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</si>
  <si>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</si>
  <si>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</si>
  <si>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</si>
  <si>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</si>
  <si>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</si>
  <si>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</si>
  <si>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</si>
  <si>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</si>
  <si>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</si>
  <si>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</si>
  <si>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</si>
  <si>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</si>
  <si>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</si>
  <si>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</si>
  <si>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</si>
  <si>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</si>
  <si>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</si>
  <si>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</si>
  <si>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</si>
  <si>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</si>
  <si>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</si>
  <si>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</si>
  <si>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</si>
  <si>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</si>
  <si>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</si>
  <si>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</si>
  <si>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</si>
  <si>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</si>
  <si>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</si>
  <si>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</si>
  <si>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</si>
  <si>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</si>
  <si>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</si>
  <si>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</si>
  <si>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</si>
  <si>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</si>
  <si>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</si>
  <si>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</si>
  <si>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</si>
  <si>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</si>
  <si>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</si>
  <si>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</si>
  <si>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</si>
  <si>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</si>
  <si>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</si>
  <si>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</si>
  <si>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</si>
  <si>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</si>
  <si>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</si>
  <si>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</si>
  <si>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</si>
  <si>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</si>
  <si>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</si>
  <si>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</si>
  <si>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</si>
  <si>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</si>
  <si>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</si>
  <si>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</si>
  <si>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</si>
  <si>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</si>
  <si>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</si>
  <si>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</si>
  <si>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</si>
  <si>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</si>
  <si>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</si>
  <si>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</si>
  <si>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</si>
  <si>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</si>
  <si>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</si>
  <si>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</si>
  <si>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</si>
  <si>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</si>
  <si>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</si>
  <si>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</si>
  <si>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</si>
  <si>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</si>
  <si>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</si>
  <si>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</si>
  <si>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</si>
  <si>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</si>
  <si>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</si>
  <si>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</si>
  <si>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</si>
  <si>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</si>
  <si>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</si>
  <si>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</si>
  <si>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</si>
  <si>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</si>
  <si>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</si>
  <si>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</si>
  <si>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</si>
  <si>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</si>
  <si>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</si>
  <si>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</si>
  <si>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</si>
  <si>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</si>
  <si>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</si>
  <si>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</si>
  <si>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</si>
  <si>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</si>
  <si>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</si>
  <si>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</si>
  <si>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</si>
  <si>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</si>
  <si>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</si>
  <si>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</si>
  <si>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</si>
  <si>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</si>
  <si>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</si>
  <si>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</si>
  <si>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</si>
  <si>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</si>
  <si>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</si>
  <si>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</si>
  <si>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</si>
  <si>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</si>
  <si>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</si>
  <si>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</si>
  <si>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</si>
  <si>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</si>
  <si>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</si>
  <si>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</si>
  <si>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</si>
  <si>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</si>
  <si>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</si>
  <si>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</si>
  <si>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</si>
  <si>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</si>
  <si>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</si>
  <si>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</si>
  <si>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</si>
  <si>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</si>
  <si>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</si>
  <si>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</si>
  <si>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</si>
  <si>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</si>
  <si>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</si>
  <si>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</si>
  <si>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</si>
  <si>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</si>
  <si>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</si>
  <si>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</si>
  <si>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</si>
  <si>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</si>
  <si>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</si>
  <si>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</si>
  <si>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</si>
  <si>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</si>
  <si>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</si>
  <si>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</si>
  <si>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</si>
  <si>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</si>
  <si>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</si>
  <si>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</si>
  <si>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</si>
  <si>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</si>
  <si>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</si>
  <si>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</si>
  <si>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</si>
  <si>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</si>
  <si>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</si>
  <si>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</si>
  <si>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</si>
  <si>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</si>
  <si>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</si>
  <si>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</si>
  <si>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</si>
  <si>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</si>
  <si>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</si>
  <si>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</si>
  <si>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</si>
  <si>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</si>
  <si>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</si>
  <si>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</si>
  <si>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</si>
  <si>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</si>
  <si>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</si>
  <si>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</si>
  <si>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</si>
  <si>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</si>
  <si>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</si>
  <si>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</si>
  <si>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</si>
  <si>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</si>
  <si>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</si>
  <si>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</si>
  <si>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</si>
  <si>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</si>
  <si>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</si>
  <si>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</si>
  <si>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</si>
  <si>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</si>
  <si>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</si>
  <si>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</si>
  <si>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</si>
  <si>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</si>
  <si>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</si>
  <si>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</si>
  <si>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</si>
  <si>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</si>
  <si>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</si>
  <si>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</si>
  <si>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</si>
  <si>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</si>
  <si>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</si>
  <si>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</si>
  <si>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</si>
  <si>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</si>
  <si>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</si>
  <si>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</si>
  <si>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</si>
  <si>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</si>
  <si>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</si>
  <si>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</si>
  <si>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</si>
  <si>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</si>
  <si>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</si>
  <si>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</si>
  <si>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</si>
  <si>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</si>
  <si>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</si>
  <si>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</si>
  <si>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</si>
  <si>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</si>
  <si>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</si>
  <si>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</si>
  <si>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</si>
  <si>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</si>
  <si>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</si>
  <si>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</si>
  <si>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</si>
  <si>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</si>
  <si>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</si>
  <si>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</si>
  <si>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</si>
  <si>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</si>
  <si>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</si>
  <si>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</si>
  <si>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</si>
  <si>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</si>
  <si>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</si>
  <si>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</si>
  <si>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</si>
  <si>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</si>
  <si>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</si>
  <si>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</si>
  <si>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</si>
  <si>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</si>
  <si>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</si>
  <si>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</si>
  <si>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</si>
  <si>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</si>
  <si>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</si>
  <si>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</si>
  <si>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</si>
  <si>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</si>
  <si>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</si>
  <si>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</si>
  <si>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</si>
  <si>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</si>
  <si>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</si>
  <si>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</si>
  <si>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</si>
  <si>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</si>
  <si>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</si>
  <si>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</si>
  <si>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</si>
  <si>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</si>
  <si>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</si>
  <si>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</si>
  <si>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</si>
  <si>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</si>
  <si>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</si>
  <si>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</si>
  <si>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</si>
  <si>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</si>
  <si>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</si>
  <si>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</si>
  <si>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</si>
  <si>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</si>
  <si>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</si>
  <si>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</si>
  <si>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</si>
  <si>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</si>
  <si>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</si>
  <si>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</si>
  <si>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</si>
  <si>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</si>
  <si>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</si>
  <si>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</si>
  <si>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</si>
  <si>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</si>
  <si>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</si>
  <si>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</si>
  <si>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</si>
  <si>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</si>
  <si>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</si>
  <si>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</si>
  <si>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</si>
  <si>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</si>
  <si>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</si>
  <si>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</si>
  <si>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</si>
  <si>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</si>
  <si>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</si>
  <si>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</si>
  <si>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</si>
  <si>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</si>
  <si>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</si>
  <si>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</si>
  <si>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</si>
  <si>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</si>
  <si>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</si>
  <si>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</si>
  <si>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</si>
  <si>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</si>
  <si>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</si>
  <si>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</si>
  <si>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</si>
  <si>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</si>
  <si>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</si>
  <si>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</si>
  <si>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</si>
  <si>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</si>
  <si>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</si>
  <si>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</si>
  <si>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</si>
  <si>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</si>
  <si>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</si>
  <si>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</si>
  <si>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</si>
  <si>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</si>
  <si>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</si>
  <si>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</si>
  <si>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</si>
  <si>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</si>
  <si>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</si>
  <si>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</si>
  <si>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</si>
  <si>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</si>
  <si>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</si>
  <si>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</si>
  <si>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</si>
  <si>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</si>
  <si>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</si>
  <si>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</si>
  <si>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</si>
  <si>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</si>
  <si>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</si>
  <si>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</si>
  <si>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</si>
  <si>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</si>
  <si>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</si>
  <si>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</si>
  <si>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</si>
  <si>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</si>
  <si>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</si>
  <si>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</si>
  <si>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</si>
  <si>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</si>
  <si>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</si>
  <si>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</si>
  <si>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</si>
  <si>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</si>
  <si>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</si>
  <si>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</si>
  <si>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</si>
  <si>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</si>
  <si>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</si>
  <si>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</si>
  <si>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</si>
  <si>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</si>
  <si>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</si>
  <si>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</si>
  <si>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</si>
  <si>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</si>
  <si>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</si>
  <si>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</si>
  <si>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</si>
  <si>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</si>
  <si>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</si>
  <si>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</si>
  <si>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</si>
  <si>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</si>
  <si>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</si>
  <si>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</si>
  <si>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</si>
  <si>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</si>
  <si>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</si>
  <si>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</si>
  <si>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</si>
  <si>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</si>
  <si>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</si>
  <si>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</si>
  <si>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</si>
  <si>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</si>
  <si>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</si>
  <si>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</si>
  <si>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</si>
  <si>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</si>
  <si>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</si>
  <si>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</si>
  <si>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</si>
  <si>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</si>
  <si>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</si>
  <si>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</si>
  <si>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</si>
  <si>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</si>
  <si>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</si>
  <si>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</si>
  <si>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</si>
  <si>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</si>
  <si>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</si>
  <si>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</si>
  <si>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</si>
  <si>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</si>
  <si>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</si>
  <si>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</si>
  <si>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</si>
  <si>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</si>
  <si>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</si>
  <si>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</si>
  <si>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</si>
  <si>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</si>
  <si>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</si>
  <si>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</si>
  <si>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</si>
  <si>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</si>
  <si>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</si>
  <si>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</si>
  <si>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</si>
  <si>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</si>
  <si>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</si>
  <si>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</si>
  <si>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</si>
  <si>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</si>
  <si>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</si>
  <si>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</si>
  <si>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</si>
  <si>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</si>
  <si>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</si>
  <si>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</si>
  <si>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</si>
  <si>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</si>
  <si>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</si>
  <si>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</si>
  <si>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</si>
  <si>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</si>
  <si>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</si>
  <si>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</si>
  <si>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</si>
  <si>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</si>
  <si>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</si>
  <si>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</si>
  <si>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</si>
  <si>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</si>
  <si>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</si>
  <si>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</si>
  <si>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</si>
  <si>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</si>
  <si>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</si>
  <si>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</si>
  <si>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</si>
  <si>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</si>
  <si>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</si>
  <si>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</si>
  <si>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</si>
  <si>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</si>
  <si>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</si>
  <si>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</si>
  <si>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</si>
  <si>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</si>
  <si>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</si>
  <si>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</si>
  <si>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</si>
  <si>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</si>
  <si>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</si>
  <si>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</si>
  <si>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</si>
  <si>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</si>
  <si>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</si>
  <si>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</si>
  <si>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</si>
  <si>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</si>
  <si>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</si>
  <si>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</si>
  <si>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</si>
  <si>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</si>
  <si>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</si>
  <si>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</si>
  <si>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</si>
  <si>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</si>
  <si>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</si>
  <si>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</si>
  <si>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</si>
  <si>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</si>
  <si>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</si>
  <si>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</si>
  <si>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</si>
  <si>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</si>
  <si>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</si>
  <si>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</si>
  <si>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</si>
  <si>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</si>
  <si>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</si>
  <si>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</si>
  <si>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</si>
  <si>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</si>
  <si>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</si>
  <si>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</si>
  <si>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</si>
  <si>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</si>
  <si>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</si>
  <si>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</si>
  <si>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</si>
  <si>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</si>
  <si>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</si>
  <si>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</si>
  <si>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</si>
  <si>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</si>
  <si>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</si>
  <si>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</si>
  <si>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</si>
  <si>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</si>
  <si>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</si>
  <si>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</si>
  <si>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</si>
  <si>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</si>
  <si>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</si>
  <si>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</si>
  <si>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</si>
  <si>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</si>
  <si>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</si>
  <si>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</si>
  <si>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</si>
  <si>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</si>
  <si>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</si>
  <si>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</si>
  <si>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</si>
  <si>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</si>
  <si>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</si>
  <si>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</si>
  <si>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</si>
  <si>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</si>
  <si>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</si>
  <si>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</si>
  <si>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</si>
  <si>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</si>
  <si>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</si>
  <si>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</si>
  <si>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</si>
  <si>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</si>
  <si>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</si>
  <si>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</si>
  <si>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</si>
  <si>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</si>
  <si>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</si>
  <si>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</si>
  <si>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</si>
  <si>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</si>
  <si>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</si>
  <si>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</si>
  <si>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</si>
  <si>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</si>
  <si>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</si>
  <si>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</si>
  <si>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</si>
  <si>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</si>
  <si>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</si>
  <si>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</si>
  <si>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</si>
  <si>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</si>
  <si>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</si>
  <si>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</si>
  <si>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</si>
  <si>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</si>
  <si>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</si>
  <si>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</si>
  <si>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</si>
  <si>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</si>
  <si>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</si>
  <si>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</si>
  <si>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</si>
  <si>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</si>
  <si>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</si>
  <si>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</si>
  <si>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</si>
  <si>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</si>
  <si>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</si>
  <si>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</si>
  <si>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</si>
  <si>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</si>
  <si>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</si>
  <si>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</si>
  <si>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</si>
  <si>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</si>
  <si>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</si>
  <si>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</si>
  <si>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</si>
  <si>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</si>
  <si>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</si>
  <si>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</si>
  <si>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</si>
  <si>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</si>
  <si>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</si>
  <si>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</si>
  <si>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</si>
  <si>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</si>
  <si>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</si>
  <si>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</si>
  <si>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</si>
  <si>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</si>
  <si>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</si>
  <si>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</si>
  <si>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</si>
  <si>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</si>
  <si>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</si>
  <si>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</si>
  <si>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</si>
  <si>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</si>
  <si>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</si>
  <si>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</si>
  <si>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</si>
  <si>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</si>
  <si>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</si>
  <si>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</si>
  <si>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</si>
  <si>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</si>
  <si>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</si>
  <si>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</si>
  <si>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</si>
  <si>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</si>
  <si>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</si>
  <si>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</si>
  <si>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</si>
  <si>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</si>
  <si>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</si>
  <si>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</si>
  <si>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</si>
  <si>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</si>
  <si>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</si>
  <si>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</si>
  <si>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</si>
  <si>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</si>
  <si>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</si>
  <si>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</si>
  <si>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</si>
  <si>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</si>
  <si>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</si>
  <si>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</si>
  <si>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</si>
  <si>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</si>
  <si>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</si>
  <si>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</si>
  <si>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</si>
  <si>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</si>
  <si>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</si>
  <si>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</si>
  <si>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</si>
  <si>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</si>
  <si>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</si>
  <si>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</si>
  <si>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</si>
  <si>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</si>
  <si>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</si>
  <si>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</si>
  <si>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</si>
  <si>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</si>
  <si>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</si>
  <si>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</si>
  <si>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</si>
  <si>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</si>
  <si>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</si>
  <si>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</si>
  <si>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</si>
  <si>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</si>
  <si>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</si>
  <si>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</si>
  <si>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</si>
  <si>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</si>
  <si>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</si>
  <si>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</si>
  <si>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</si>
  <si>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</si>
  <si>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</si>
  <si>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</si>
  <si>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</si>
  <si>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</si>
  <si>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</si>
  <si>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</si>
  <si>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</si>
  <si>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</si>
  <si>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</si>
  <si>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</si>
  <si>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</si>
  <si>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</si>
  <si>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</si>
  <si>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</si>
  <si>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</si>
  <si>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</si>
  <si>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</si>
  <si>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</si>
  <si>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</si>
  <si>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</si>
  <si>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</si>
  <si>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</si>
  <si>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</si>
  <si>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</si>
  <si>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</si>
  <si>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</si>
  <si>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</si>
  <si>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</si>
  <si>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</si>
  <si>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</si>
  <si>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</si>
  <si>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</si>
  <si>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</si>
  <si>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</si>
  <si>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</si>
  <si>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</si>
  <si>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</si>
  <si>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</si>
  <si>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</si>
  <si>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</si>
  <si>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</si>
  <si>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</si>
  <si>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</si>
  <si>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</si>
  <si>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</si>
  <si>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</si>
  <si>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</si>
  <si>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</si>
  <si>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</si>
  <si>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</si>
  <si>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</si>
  <si>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</si>
  <si>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</si>
  <si>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</si>
  <si>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</si>
  <si>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</si>
  <si>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</si>
  <si>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</si>
  <si>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</si>
  <si>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</si>
  <si>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</si>
  <si>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</si>
  <si>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</si>
  <si>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</si>
  <si>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</si>
  <si>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</si>
  <si>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</si>
  <si>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</si>
  <si>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</si>
  <si>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</si>
  <si>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</si>
  <si>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</si>
  <si>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</si>
  <si>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</si>
  <si>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</si>
  <si>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</si>
  <si>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</si>
  <si>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</si>
  <si>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</si>
  <si>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</si>
  <si>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</si>
  <si>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</si>
  <si>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</si>
  <si>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</si>
  <si>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</si>
  <si>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</si>
  <si>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</si>
  <si>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</si>
  <si>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</si>
  <si>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</si>
  <si>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</si>
  <si>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</si>
  <si>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</si>
  <si>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</si>
  <si>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</si>
  <si>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</si>
  <si>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</si>
  <si>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</si>
  <si>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</si>
  <si>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</si>
  <si>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</si>
  <si>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</si>
  <si>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</si>
  <si>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</si>
  <si>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</si>
  <si>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</si>
  <si>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</si>
  <si>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</si>
  <si>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</si>
  <si>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</si>
  <si>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</si>
  <si>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</si>
  <si>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</si>
  <si>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</si>
  <si>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</si>
  <si>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</si>
  <si>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</si>
  <si>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</si>
  <si>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</si>
  <si>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</si>
  <si>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</si>
  <si>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</si>
  <si>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</si>
  <si>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</si>
  <si>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</si>
  <si>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</si>
  <si>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</si>
  <si>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</si>
  <si>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</si>
  <si>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</si>
  <si>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</si>
  <si>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</si>
  <si>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</si>
  <si>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</si>
  <si>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</si>
  <si>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</si>
  <si>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</si>
  <si>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</si>
  <si>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</si>
  <si>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</si>
  <si>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</si>
  <si>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</si>
  <si>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</si>
  <si>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</si>
  <si>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</si>
  <si>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</si>
  <si>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</si>
  <si>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</si>
  <si>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</si>
  <si>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</si>
  <si>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</si>
  <si>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</si>
  <si>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</si>
  <si>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</si>
  <si>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</si>
  <si>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</si>
  <si>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</si>
  <si>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</si>
  <si>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</si>
  <si>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</si>
  <si>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</si>
  <si>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</si>
  <si>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</si>
  <si>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</si>
  <si>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</si>
  <si>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</si>
  <si>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</si>
  <si>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</si>
  <si>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</si>
  <si>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</si>
  <si>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</si>
  <si>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</si>
  <si>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</si>
  <si>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</si>
  <si>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</si>
  <si>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</si>
  <si>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</si>
  <si>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</si>
  <si>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</si>
  <si>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</si>
  <si>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</si>
  <si>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</si>
  <si>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</si>
  <si>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</si>
  <si>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</si>
  <si>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</si>
  <si>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</si>
  <si>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</si>
  <si>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</si>
  <si>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</si>
  <si>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</si>
  <si>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</si>
  <si>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</si>
  <si>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</si>
  <si>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</si>
  <si>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</si>
  <si>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</si>
  <si>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</si>
  <si>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</si>
  <si>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</si>
  <si>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</si>
  <si>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</si>
  <si>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</si>
  <si>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</si>
  <si>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</si>
  <si>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</si>
  <si>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</si>
  <si>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</si>
  <si>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</si>
  <si>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</si>
  <si>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</si>
  <si>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</si>
  <si>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</si>
  <si>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</si>
  <si>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</si>
  <si>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</si>
  <si>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</si>
  <si>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</si>
  <si>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</si>
  <si>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</si>
  <si>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</si>
  <si>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</si>
  <si>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</si>
  <si>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</si>
  <si>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</si>
  <si>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</si>
  <si>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</si>
  <si>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</si>
  <si>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</si>
  <si>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</si>
  <si>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</si>
  <si>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</si>
  <si>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</si>
  <si>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</si>
  <si>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</si>
  <si>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</si>
  <si>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</si>
  <si>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</si>
  <si>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</si>
  <si>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</si>
  <si>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</si>
  <si>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</si>
  <si>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</si>
  <si>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</si>
  <si>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</si>
  <si>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</si>
  <si>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</si>
  <si>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</si>
  <si>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</si>
  <si>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</si>
  <si>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</si>
  <si>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</si>
  <si>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</si>
  <si>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</si>
  <si>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</si>
  <si>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</si>
  <si>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</si>
  <si>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</si>
  <si>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</si>
  <si>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</si>
  <si>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</si>
  <si>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</si>
  <si>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</si>
  <si>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</si>
  <si>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</si>
  <si>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</si>
  <si>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</si>
  <si>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</si>
  <si>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</si>
  <si>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</si>
  <si>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</si>
  <si>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</si>
  <si>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</si>
  <si>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</si>
  <si>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</si>
  <si>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</si>
  <si>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</si>
  <si>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</si>
  <si>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</si>
  <si>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</si>
  <si>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</si>
  <si>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</si>
  <si>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</si>
  <si>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</si>
  <si>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</si>
  <si>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</si>
  <si>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</si>
  <si>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</si>
  <si>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</si>
  <si>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</si>
  <si>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</si>
  <si>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</si>
  <si>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</si>
  <si>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</si>
  <si>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</si>
  <si>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</si>
  <si>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</si>
  <si>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</si>
  <si>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</si>
  <si>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</si>
  <si>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</si>
  <si>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</si>
  <si>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</si>
  <si>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</si>
  <si>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</si>
  <si>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</si>
  <si>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</si>
  <si>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</si>
  <si>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</si>
  <si>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</si>
  <si>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</si>
  <si>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</si>
  <si>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</si>
  <si>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</si>
  <si>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</si>
  <si>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</si>
  <si>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</si>
  <si>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</si>
  <si>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</si>
  <si>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</si>
  <si>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</si>
  <si>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</si>
  <si>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</si>
  <si>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</si>
  <si>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</si>
  <si>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</si>
  <si>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</si>
  <si>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</si>
  <si>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</si>
  <si>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</si>
  <si>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</si>
  <si>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</si>
  <si>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</si>
  <si>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</si>
  <si>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</si>
  <si>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</si>
  <si>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</si>
  <si>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</si>
  <si>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</si>
  <si>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</si>
  <si>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</si>
  <si>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</si>
  <si>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</si>
  <si>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</si>
  <si>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</si>
  <si>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</si>
  <si>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</si>
  <si>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</si>
  <si>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</si>
  <si>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</si>
  <si>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</si>
  <si>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</si>
  <si>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</si>
  <si>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</si>
  <si>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</si>
  <si>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</si>
  <si>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</si>
  <si>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</si>
  <si>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</si>
  <si>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</si>
  <si>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</si>
  <si>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</si>
  <si>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</si>
  <si>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</si>
  <si>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</si>
  <si>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</si>
  <si>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</si>
  <si>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</si>
  <si>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</si>
  <si>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</si>
  <si>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</si>
  <si>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</si>
  <si>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</si>
  <si>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</si>
  <si>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</si>
  <si>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</si>
  <si>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</si>
  <si>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</si>
  <si>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</si>
  <si>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</si>
  <si>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</si>
  <si>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</si>
  <si>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</si>
  <si>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</si>
  <si>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</si>
  <si>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</si>
  <si>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</si>
  <si>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</si>
  <si>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</si>
  <si>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</si>
  <si>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</si>
  <si>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</si>
  <si>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</si>
  <si>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</si>
  <si>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</si>
  <si>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</si>
  <si>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</si>
  <si>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</si>
  <si>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</si>
  <si>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</si>
  <si>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</si>
  <si>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</si>
  <si>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</si>
  <si>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</si>
  <si>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</si>
  <si>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</si>
  <si>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</si>
  <si>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</si>
  <si>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</si>
  <si>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</si>
  <si>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</si>
  <si>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</si>
  <si>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</si>
  <si>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</si>
  <si>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</si>
  <si>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</si>
  <si>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</si>
  <si>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</si>
  <si>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</si>
  <si>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</si>
  <si>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</si>
  <si>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</si>
  <si>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</si>
  <si>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</si>
  <si>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</si>
  <si>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</si>
  <si>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</si>
  <si>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</si>
  <si>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</si>
  <si>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</si>
  <si>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</si>
  <si>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</si>
  <si>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</si>
  <si>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</si>
  <si>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</si>
  <si>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</si>
  <si>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</si>
  <si>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</si>
  <si>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</si>
  <si>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</si>
  <si>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</si>
  <si>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</si>
  <si>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</si>
  <si>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</si>
  <si>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</si>
  <si>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</si>
  <si>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</si>
  <si>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</si>
  <si>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</si>
  <si>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</si>
  <si>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</si>
  <si>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</si>
  <si>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</si>
  <si>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</si>
  <si>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</si>
  <si>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</si>
  <si>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</si>
  <si>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</si>
  <si>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</si>
  <si>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</si>
  <si>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</si>
  <si>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</si>
  <si>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</si>
  <si>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</si>
  <si>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</si>
  <si>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</si>
  <si>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</si>
  <si>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</si>
  <si>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</si>
  <si>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</si>
  <si>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</si>
  <si>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</si>
  <si>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</si>
  <si>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</si>
  <si>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</si>
  <si>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</si>
  <si>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</si>
  <si>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</si>
  <si>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</si>
  <si>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</si>
  <si>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</si>
  <si>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</si>
  <si>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</si>
  <si>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</si>
  <si>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</si>
  <si>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</si>
  <si>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</si>
  <si>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</si>
  <si>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</si>
  <si>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</si>
  <si>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</si>
  <si>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</si>
  <si>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</si>
  <si>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</si>
  <si>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</si>
  <si>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</si>
  <si>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</si>
  <si>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</si>
  <si>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</si>
  <si>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</si>
  <si>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</si>
  <si>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</si>
  <si>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</si>
  <si>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</si>
  <si>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</si>
  <si>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</si>
  <si>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</si>
  <si>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</si>
  <si>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</si>
  <si>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</si>
  <si>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</si>
  <si>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</si>
  <si>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</si>
  <si>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</si>
  <si>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</si>
  <si>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</si>
  <si>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</si>
  <si>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</si>
  <si>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</si>
  <si>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</si>
  <si>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</si>
  <si>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</si>
  <si>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</si>
  <si>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</si>
  <si>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</si>
  <si>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</si>
  <si>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</si>
  <si>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</si>
  <si>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</si>
  <si>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</si>
  <si>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</si>
  <si>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</si>
  <si>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</si>
  <si>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</si>
  <si>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</si>
  <si>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</si>
  <si>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</si>
  <si>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</si>
  <si>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</si>
  <si>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</si>
  <si>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</si>
  <si>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</si>
  <si>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</si>
  <si>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</si>
  <si>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</si>
  <si>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</si>
  <si>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</si>
  <si>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</si>
  <si>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</si>
  <si>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</si>
  <si>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</si>
  <si>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</si>
  <si>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</si>
  <si>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</si>
  <si>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</si>
  <si>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</si>
  <si>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</si>
  <si>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</si>
  <si>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</si>
  <si>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</si>
  <si>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</si>
  <si>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</si>
  <si>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</si>
  <si>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</si>
  <si>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</si>
  <si>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</si>
  <si>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</si>
  <si>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</si>
  <si>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</si>
  <si>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</si>
  <si>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</si>
  <si>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</si>
  <si>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</si>
  <si>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</si>
  <si>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</si>
  <si>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</si>
  <si>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</si>
  <si>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</si>
  <si>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</si>
  <si>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</si>
  <si>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</si>
  <si>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</si>
  <si>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</si>
  <si>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</si>
  <si>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</si>
  <si>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</si>
  <si>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</si>
  <si>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</si>
  <si>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</si>
  <si>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</si>
  <si>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</si>
  <si>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</si>
  <si>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</si>
  <si>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</si>
  <si>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</si>
  <si>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</si>
  <si>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</si>
  <si>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</si>
  <si>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</si>
  <si>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</si>
  <si>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</si>
  <si>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</si>
  <si>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</si>
  <si>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</si>
  <si>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</si>
  <si>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</si>
  <si>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</si>
  <si>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</si>
  <si>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</si>
  <si>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</si>
  <si>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</si>
  <si>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</si>
  <si>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</si>
  <si>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</si>
  <si>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</si>
  <si>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</si>
  <si>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</si>
  <si>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</si>
  <si>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</si>
  <si>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</si>
  <si>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</si>
  <si>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</si>
  <si>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</si>
  <si>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</si>
  <si>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</si>
  <si>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</si>
  <si>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</si>
  <si>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</si>
  <si>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</si>
  <si>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</si>
  <si>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</si>
  <si>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</si>
  <si>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</si>
  <si>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</si>
  <si>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</si>
  <si>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</si>
  <si>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</si>
  <si>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</si>
  <si>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</si>
  <si>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</si>
  <si>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</si>
  <si>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</si>
  <si>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</si>
  <si>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</si>
  <si>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</si>
  <si>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</si>
  <si>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</si>
  <si>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</si>
  <si>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</si>
  <si>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</si>
  <si>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</si>
  <si>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</si>
  <si>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</si>
  <si>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</si>
  <si>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</si>
  <si>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</si>
  <si>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</si>
  <si>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</si>
  <si>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</si>
  <si>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</si>
  <si>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</si>
  <si>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</si>
  <si>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</si>
  <si>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</si>
  <si>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</si>
  <si>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</si>
  <si>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</si>
  <si>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</si>
  <si>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</si>
  <si>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</si>
  <si>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</si>
  <si>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</si>
  <si>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</si>
  <si>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</si>
  <si>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</si>
  <si>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</si>
  <si>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</si>
  <si>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</si>
  <si>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</si>
  <si>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</si>
  <si>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</si>
  <si>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</si>
  <si>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</si>
  <si>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</si>
  <si>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</si>
  <si>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</si>
  <si>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</si>
  <si>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</si>
  <si>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</si>
  <si>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</si>
  <si>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</si>
  <si>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</si>
  <si>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</si>
  <si>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</si>
  <si>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</si>
  <si>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</si>
  <si>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</si>
  <si>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</si>
  <si>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</si>
  <si>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</si>
  <si>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</si>
  <si>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</si>
  <si>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</si>
  <si>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</si>
  <si>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</si>
  <si>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</si>
  <si>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</si>
  <si>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</si>
  <si>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</si>
  <si>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</si>
  <si>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</si>
  <si>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</si>
  <si>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</si>
  <si>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</si>
  <si>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</si>
  <si>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</si>
  <si>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</si>
  <si>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</si>
  <si>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</si>
  <si>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</si>
  <si>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</si>
  <si>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</si>
  <si>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</si>
  <si>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</si>
  <si>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</si>
  <si>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</si>
  <si>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</si>
  <si>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</si>
  <si>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</si>
  <si>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</si>
  <si>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</si>
  <si>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</si>
  <si>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</si>
  <si>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</si>
  <si>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</si>
  <si>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</si>
  <si>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</si>
  <si>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</si>
  <si>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</si>
  <si>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</si>
  <si>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</si>
  <si>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</si>
  <si>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</si>
  <si>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</si>
  <si>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</si>
  <si>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</si>
  <si>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</si>
  <si>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</si>
  <si>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</si>
  <si>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</si>
  <si>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</si>
  <si>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</si>
  <si>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</si>
  <si>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</si>
  <si>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</si>
  <si>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</si>
  <si>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</si>
  <si>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</si>
  <si>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</si>
  <si>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</si>
  <si>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</si>
  <si>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</si>
  <si>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</si>
  <si>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</si>
  <si>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</si>
  <si>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</si>
  <si>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</si>
  <si>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</si>
  <si>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</si>
  <si>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</si>
  <si>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</si>
  <si>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</si>
  <si>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</si>
  <si>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</si>
  <si>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</si>
  <si>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</si>
  <si>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</si>
  <si>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</si>
  <si>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</si>
  <si>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</si>
  <si>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</si>
  <si>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</si>
  <si>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</si>
  <si>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</si>
  <si>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</si>
  <si>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</si>
  <si>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</si>
  <si>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</si>
  <si>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</si>
  <si>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</si>
  <si>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</si>
  <si>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</si>
  <si>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</si>
  <si>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</si>
  <si>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</si>
  <si>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</si>
  <si>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</si>
  <si>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</si>
  <si>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</si>
  <si>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</si>
  <si>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</si>
  <si>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</si>
  <si>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</si>
  <si>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</si>
  <si>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</si>
  <si>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</si>
  <si>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</si>
  <si>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</si>
  <si>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</si>
  <si>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</si>
  <si>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</si>
  <si>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</si>
  <si>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</si>
  <si>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</si>
  <si>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</si>
  <si>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</si>
  <si>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</si>
  <si>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</si>
  <si>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</si>
  <si>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</si>
  <si>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</si>
  <si>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</si>
  <si>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</si>
  <si>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</si>
  <si>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</si>
  <si>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</si>
  <si>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</si>
  <si>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</si>
  <si>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</si>
  <si>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</si>
  <si>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</si>
  <si>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</si>
  <si>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</si>
  <si>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</si>
  <si>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</si>
  <si>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</si>
  <si>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</si>
  <si>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</si>
  <si>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</si>
  <si>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</si>
  <si>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</si>
  <si>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</si>
  <si>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</si>
  <si>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</si>
  <si>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</si>
  <si>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</si>
  <si>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</si>
  <si>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</si>
  <si>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</si>
  <si>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</si>
  <si>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</si>
  <si>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</si>
  <si>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</si>
  <si>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</si>
  <si>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</si>
  <si>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</si>
  <si>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</si>
  <si>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</si>
  <si>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</si>
  <si>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</si>
  <si>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</si>
  <si>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</si>
  <si>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</si>
  <si>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</si>
  <si>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</si>
  <si>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</si>
  <si>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</si>
  <si>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</si>
  <si>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</si>
  <si>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</si>
  <si>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</si>
  <si>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</si>
  <si>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</si>
  <si>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</si>
  <si>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</si>
  <si>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</si>
  <si>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</si>
  <si>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</si>
  <si>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</si>
  <si>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</si>
  <si>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</si>
  <si>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</si>
  <si>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</si>
  <si>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</si>
  <si>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</si>
  <si>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</si>
  <si>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</si>
  <si>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</si>
  <si>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</si>
  <si>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</si>
  <si>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</si>
  <si>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</si>
  <si>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</si>
  <si>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</si>
  <si>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</si>
  <si>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</si>
  <si>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</si>
  <si>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</si>
  <si>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</si>
  <si>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</si>
  <si>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</si>
  <si>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</si>
  <si>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</si>
  <si>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</si>
  <si>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</si>
  <si>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</si>
  <si>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</si>
  <si>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</si>
  <si>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</si>
  <si>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</si>
  <si>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</si>
  <si>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</si>
  <si>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</si>
  <si>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</si>
  <si>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</si>
  <si>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</si>
  <si>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</si>
  <si>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</si>
  <si>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</si>
  <si>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</si>
  <si>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</si>
  <si>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</si>
  <si>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</si>
  <si>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</si>
  <si>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</si>
  <si>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</si>
  <si>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</si>
  <si>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</si>
  <si>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</si>
  <si>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</si>
  <si>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</si>
  <si>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</si>
  <si>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</si>
  <si>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</si>
  <si>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</si>
  <si>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</si>
  <si>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</si>
  <si>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</si>
  <si>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</si>
  <si>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</si>
  <si>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</si>
  <si>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</si>
  <si>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</si>
  <si>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</si>
  <si>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</si>
  <si>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</si>
  <si>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</si>
  <si>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</si>
  <si>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</si>
  <si>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</si>
  <si>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</si>
  <si>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</si>
  <si>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</si>
  <si>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</si>
  <si>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</si>
  <si>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</si>
  <si>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</si>
  <si>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</si>
  <si>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</si>
  <si>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</si>
  <si>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</si>
  <si>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</si>
  <si>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</si>
  <si>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</si>
  <si>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</si>
  <si>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</si>
  <si>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</si>
  <si>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</si>
  <si>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</si>
  <si>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</si>
  <si>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</si>
  <si>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</si>
  <si>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</si>
  <si>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</si>
  <si>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</si>
  <si>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</si>
  <si>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</si>
  <si>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</si>
  <si>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</si>
  <si>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</si>
  <si>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</si>
  <si>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</si>
  <si>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</si>
  <si>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</si>
  <si>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</si>
  <si>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</si>
  <si>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</si>
  <si>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</si>
  <si>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</si>
  <si>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</si>
  <si>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</si>
  <si>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</si>
  <si>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</si>
  <si>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</si>
  <si>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</si>
  <si>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</si>
  <si>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</si>
  <si>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</si>
  <si>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</si>
  <si>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</si>
  <si>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</si>
  <si>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</si>
  <si>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</si>
  <si>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</si>
  <si>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</si>
  <si>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</si>
  <si>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</si>
  <si>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</si>
  <si>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</si>
  <si>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</si>
  <si>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</si>
  <si>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</si>
  <si>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</si>
  <si>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</si>
  <si>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</si>
  <si>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</si>
  <si>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</si>
  <si>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</si>
  <si>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</si>
  <si>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</si>
  <si>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</si>
  <si>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</si>
  <si>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</si>
  <si>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</si>
  <si>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</si>
  <si>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</si>
  <si>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</si>
  <si>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</si>
  <si>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</si>
  <si>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</si>
  <si>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</si>
  <si>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</si>
  <si>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</si>
  <si>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</si>
  <si>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</si>
  <si>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</si>
  <si>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</si>
  <si>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</si>
  <si>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</si>
  <si>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</si>
  <si>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</si>
  <si>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</si>
  <si>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</si>
  <si>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</si>
  <si>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</si>
  <si>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</si>
  <si>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</si>
  <si>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</si>
  <si>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</si>
  <si>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</si>
  <si>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</si>
  <si>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</si>
  <si>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</si>
  <si>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</si>
  <si>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</si>
  <si>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</si>
  <si>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</si>
  <si>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</si>
  <si>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</si>
  <si>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</si>
  <si>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</si>
  <si>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</si>
  <si>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</si>
  <si>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</si>
  <si>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</si>
  <si>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</si>
  <si>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</si>
  <si>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</si>
  <si>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</si>
  <si>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</si>
  <si>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</si>
  <si>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</si>
  <si>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</si>
  <si>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</si>
  <si>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</si>
  <si>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</si>
  <si>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</si>
  <si>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</si>
  <si>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</si>
  <si>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</si>
  <si>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</si>
  <si>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</si>
  <si>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</si>
  <si>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</si>
  <si>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</si>
  <si>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</si>
  <si>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</si>
  <si>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</si>
  <si>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</si>
  <si>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</si>
  <si>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</si>
  <si>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</si>
  <si>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</si>
  <si>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</si>
  <si>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</si>
  <si>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</si>
  <si>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</si>
  <si>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</si>
  <si>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</si>
  <si>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</si>
  <si>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</si>
  <si>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</si>
  <si>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</si>
  <si>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</si>
  <si>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</si>
  <si>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</si>
  <si>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</si>
  <si>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</si>
  <si>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</si>
  <si>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</si>
  <si>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</si>
  <si>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</si>
  <si>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</si>
  <si>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</si>
  <si>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</si>
  <si>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</si>
  <si>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</si>
  <si>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</si>
  <si>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</si>
  <si>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</si>
  <si>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</si>
  <si>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</si>
  <si>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</si>
  <si>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</si>
  <si>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</si>
  <si>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</si>
  <si>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</si>
  <si>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</si>
  <si>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</si>
  <si>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</si>
  <si>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</si>
  <si>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</si>
  <si>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</si>
  <si>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</si>
  <si>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</si>
  <si>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</si>
  <si>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</si>
  <si>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</si>
  <si>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</si>
  <si>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</si>
  <si>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</si>
  <si>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</si>
  <si>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</si>
  <si>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</si>
  <si>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</si>
  <si>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</si>
  <si>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</si>
  <si>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</si>
  <si>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</si>
  <si>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</si>
  <si>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</si>
  <si>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</si>
  <si>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</si>
  <si>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</si>
  <si>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</si>
  <si>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</si>
  <si>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</si>
  <si>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</si>
  <si>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</si>
  <si>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</si>
  <si>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</si>
  <si>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</si>
  <si>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</si>
  <si>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</si>
  <si>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</si>
  <si>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</si>
  <si>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</si>
  <si>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</si>
  <si>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</si>
  <si>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</si>
  <si>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</si>
  <si>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</si>
  <si>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</si>
  <si>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</si>
  <si>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</si>
  <si>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</si>
  <si>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</si>
  <si>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</si>
  <si>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</si>
  <si>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</si>
  <si>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</si>
  <si>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</si>
  <si>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</si>
  <si>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</si>
  <si>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</si>
  <si>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</si>
  <si>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</si>
  <si>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</si>
  <si>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</si>
  <si>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</si>
  <si>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</si>
  <si>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</si>
  <si>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</si>
  <si>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</si>
  <si>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</si>
  <si>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</si>
  <si>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</si>
  <si>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</si>
  <si>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</si>
  <si>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</si>
  <si>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</si>
  <si>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</si>
  <si>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</si>
  <si>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</si>
  <si>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</si>
  <si>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</si>
  <si>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</si>
  <si>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</si>
  <si>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</si>
  <si>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</si>
  <si>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</si>
  <si>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</si>
  <si>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</si>
  <si>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</si>
  <si>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</si>
  <si>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</si>
  <si>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</si>
  <si>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</si>
  <si>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</si>
  <si>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</si>
  <si>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</si>
  <si>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</si>
  <si>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</si>
  <si>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</si>
  <si>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</si>
  <si>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</si>
  <si>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</si>
  <si>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</si>
  <si>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</si>
  <si>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</si>
  <si>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</si>
  <si>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</si>
  <si>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</si>
  <si>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</si>
  <si>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</si>
  <si>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</si>
  <si>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</si>
  <si>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</si>
  <si>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</si>
  <si>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</si>
  <si>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</si>
  <si>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</si>
  <si>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</si>
  <si>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</si>
  <si>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</si>
  <si>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</si>
  <si>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</si>
  <si>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</si>
  <si>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</si>
  <si>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</si>
  <si>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</si>
  <si>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</si>
  <si>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</si>
  <si>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</si>
  <si>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</si>
  <si>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</si>
  <si>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</si>
  <si>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</si>
  <si>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</si>
  <si>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</si>
  <si>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</si>
  <si>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</si>
  <si>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</si>
  <si>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</si>
  <si>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</si>
  <si>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</si>
  <si>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</si>
  <si>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</si>
  <si>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</si>
  <si>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</si>
  <si>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</si>
  <si>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</si>
  <si>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</si>
  <si>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</si>
  <si>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</si>
  <si>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</si>
  <si>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</si>
  <si>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</si>
  <si>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</si>
  <si>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</si>
  <si>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</si>
  <si>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</si>
  <si>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</si>
  <si>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</si>
  <si>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</si>
  <si>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</si>
  <si>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</si>
  <si>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</si>
  <si>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</si>
  <si>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</si>
  <si>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</si>
  <si>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</si>
  <si>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</si>
  <si>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</si>
  <si>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</si>
  <si>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</si>
  <si>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</si>
  <si>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</si>
  <si>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</si>
  <si>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</si>
  <si>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</si>
  <si>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</si>
  <si>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</si>
  <si>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</si>
  <si>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</si>
  <si>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</si>
  <si>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</si>
  <si>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</si>
  <si>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</si>
  <si>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</si>
  <si>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</si>
  <si>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</si>
  <si>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</si>
  <si>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</si>
  <si>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</si>
  <si>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</si>
  <si>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</si>
  <si>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</si>
  <si>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</si>
  <si>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</si>
  <si>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</si>
  <si>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</si>
  <si>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</si>
  <si>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</si>
  <si>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</si>
  <si>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</si>
  <si>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</si>
  <si>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</si>
  <si>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</si>
  <si>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</si>
  <si>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</si>
  <si>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</si>
  <si>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</si>
  <si>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</si>
  <si>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</si>
  <si>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</si>
  <si>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</si>
  <si>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</si>
  <si>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</si>
  <si>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</si>
  <si>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</si>
  <si>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</si>
  <si>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</si>
  <si>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</si>
  <si>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</si>
  <si>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</si>
  <si>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</si>
  <si>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</si>
  <si>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</si>
  <si>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</si>
  <si>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</si>
  <si>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</si>
  <si>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</si>
  <si>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</si>
  <si>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</si>
  <si>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</si>
  <si>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</si>
  <si>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</si>
  <si>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</si>
  <si>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</si>
  <si>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</si>
  <si>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</si>
  <si>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</si>
  <si>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</si>
  <si>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</si>
  <si>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</si>
  <si>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</si>
  <si>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</si>
  <si>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</si>
  <si>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</si>
  <si>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</si>
  <si>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</si>
  <si>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</si>
  <si>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</si>
  <si>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</si>
  <si>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</si>
  <si>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</si>
  <si>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</si>
  <si>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</si>
  <si>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</si>
  <si>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</si>
  <si>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</si>
  <si>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</si>
  <si>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</si>
  <si>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</si>
  <si>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</si>
  <si>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</si>
  <si>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</si>
  <si>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</si>
  <si>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</si>
  <si>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</si>
  <si>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</si>
  <si>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</si>
  <si>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</si>
  <si>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</si>
  <si>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</si>
  <si>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</si>
  <si>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</si>
  <si>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</si>
  <si>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</si>
  <si>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</si>
  <si>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</si>
  <si>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</si>
  <si>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</si>
  <si>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</si>
  <si>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</si>
  <si>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</si>
  <si>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</si>
  <si>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</si>
  <si>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</si>
  <si>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</si>
  <si>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</si>
  <si>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</si>
  <si>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</si>
  <si>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</si>
  <si>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</si>
  <si>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</si>
  <si>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</si>
  <si>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</si>
  <si>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</si>
  <si>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</si>
  <si>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</si>
  <si>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</si>
  <si>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</si>
  <si>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</si>
  <si>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</si>
  <si>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</si>
  <si>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</si>
  <si>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</si>
  <si>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</si>
  <si>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</si>
  <si>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</si>
  <si>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</si>
  <si>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</si>
  <si>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</si>
  <si>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</si>
  <si>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</si>
  <si>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</si>
  <si>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</si>
  <si>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</si>
  <si>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</si>
  <si>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</si>
  <si>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</si>
  <si>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</si>
  <si>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</si>
  <si>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</si>
  <si>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</si>
  <si>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</si>
  <si>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</si>
  <si>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</si>
  <si>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</si>
  <si>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</si>
  <si>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</si>
  <si>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</si>
  <si>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</si>
  <si>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</si>
  <si>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</si>
  <si>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</si>
  <si>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</si>
  <si>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</si>
  <si>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</si>
  <si>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</si>
  <si>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</si>
  <si>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</si>
  <si>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</si>
  <si>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</si>
  <si>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</si>
  <si>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</si>
  <si>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</si>
  <si>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</si>
  <si>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</si>
  <si>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</si>
  <si>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</si>
  <si>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</si>
  <si>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</si>
  <si>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</si>
  <si>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</si>
  <si>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</si>
  <si>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</si>
  <si>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</si>
  <si>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</si>
  <si>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</si>
  <si>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</si>
  <si>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</si>
  <si>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</si>
  <si>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</si>
  <si>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</si>
  <si>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</si>
  <si>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</si>
  <si>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</si>
  <si>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</si>
  <si>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</si>
  <si>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</si>
  <si>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</si>
  <si>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</si>
  <si>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</si>
  <si>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</si>
  <si>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</si>
  <si>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</si>
  <si>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</si>
  <si>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</si>
  <si>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</si>
  <si>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</si>
  <si>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</si>
  <si>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</si>
  <si>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</si>
  <si>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</si>
  <si>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</si>
  <si>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</si>
  <si>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</si>
  <si>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</si>
  <si>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</si>
  <si>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</si>
  <si>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</si>
  <si>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</si>
  <si>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</si>
  <si>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</si>
  <si>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</si>
  <si>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</si>
  <si>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</si>
  <si>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</si>
  <si>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</si>
  <si>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</si>
  <si>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</si>
  <si>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</si>
  <si>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</si>
  <si>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</si>
  <si>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</si>
  <si>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</si>
  <si>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</si>
  <si>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</si>
  <si>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</si>
  <si>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</si>
  <si>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</si>
  <si>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</si>
  <si>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</si>
  <si>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</si>
  <si>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</si>
  <si>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</si>
  <si>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</si>
  <si>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</si>
  <si>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</si>
  <si>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</si>
  <si>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</si>
  <si>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</si>
  <si>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</si>
  <si>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</si>
  <si>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</si>
  <si>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</si>
  <si>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</si>
  <si>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</si>
  <si>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</si>
  <si>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</si>
  <si>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</si>
  <si>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</si>
  <si>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</si>
  <si>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</si>
  <si>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</si>
  <si>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</si>
  <si>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</si>
  <si>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</si>
  <si>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</si>
  <si>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</si>
  <si>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</si>
  <si>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</si>
  <si>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</si>
  <si>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</si>
  <si>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</si>
  <si>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</si>
  <si>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</si>
  <si>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</si>
  <si>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</si>
  <si>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</si>
  <si>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</si>
  <si>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</si>
  <si>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</si>
  <si>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</si>
  <si>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</si>
  <si>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</si>
  <si>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</si>
  <si>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</si>
  <si>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</si>
  <si>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</si>
  <si>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</si>
  <si>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</si>
  <si>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</si>
  <si>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</si>
  <si>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</si>
  <si>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</si>
  <si>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</si>
  <si>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</si>
  <si>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</si>
  <si>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</si>
  <si>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</si>
  <si>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</si>
  <si>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</si>
  <si>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</si>
  <si>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</si>
  <si>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</si>
  <si>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</si>
  <si>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</si>
  <si>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</si>
  <si>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</si>
  <si>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</si>
  <si>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</si>
  <si>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</si>
  <si>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</si>
  <si>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</si>
  <si>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</si>
  <si>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</si>
  <si>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</si>
  <si>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</si>
  <si>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</si>
  <si>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</si>
  <si>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</si>
  <si>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</si>
  <si>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</si>
  <si>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</si>
  <si>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</si>
  <si>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</si>
  <si>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</si>
  <si>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</si>
  <si>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</si>
  <si>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</si>
  <si>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</si>
  <si>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</si>
  <si>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</si>
  <si>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</si>
  <si>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</si>
  <si>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</si>
  <si>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</si>
  <si>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</si>
  <si>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</si>
  <si>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</si>
  <si>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</si>
  <si>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</si>
  <si>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</si>
  <si>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</si>
  <si>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</si>
  <si>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</si>
  <si>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</si>
  <si>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</si>
  <si>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</si>
  <si>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</si>
  <si>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</si>
  <si>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</si>
  <si>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</si>
  <si>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</si>
  <si>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</si>
  <si>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</si>
  <si>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</si>
  <si>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</si>
  <si>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</si>
  <si>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</si>
  <si>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</si>
  <si>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</si>
  <si>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</si>
  <si>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</si>
  <si>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</si>
  <si>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</si>
  <si>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</si>
  <si>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</si>
  <si>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</si>
  <si>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</si>
  <si>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</si>
  <si>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</si>
  <si>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</si>
  <si>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</si>
  <si>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</si>
  <si>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</si>
  <si>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</si>
  <si>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</si>
  <si>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</si>
  <si>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</si>
  <si>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</si>
  <si>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</si>
  <si>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</si>
  <si>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</si>
  <si>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</si>
  <si>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</si>
  <si>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</si>
  <si>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</si>
  <si>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</si>
  <si>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</si>
  <si>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</si>
  <si>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</si>
  <si>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</si>
  <si>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</si>
  <si>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</si>
  <si>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</si>
  <si>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</si>
  <si>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</si>
  <si>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</si>
  <si>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</si>
  <si>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</si>
  <si>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</si>
  <si>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</si>
  <si>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</si>
  <si>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</si>
  <si>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</si>
  <si>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</si>
  <si>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</si>
  <si>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</si>
  <si>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</si>
  <si>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</si>
  <si>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</si>
  <si>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</si>
  <si>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</si>
  <si>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</si>
  <si>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</si>
  <si>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</si>
  <si>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</si>
  <si>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</si>
  <si>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</si>
  <si>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</si>
  <si>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</si>
  <si>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</si>
  <si>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</si>
  <si>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</si>
  <si>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</si>
  <si>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</si>
  <si>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</si>
  <si>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</si>
  <si>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</si>
  <si>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</si>
  <si>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</si>
  <si>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</si>
  <si>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</si>
  <si>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</si>
  <si>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</si>
  <si>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</si>
  <si>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</si>
  <si>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</si>
  <si>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</si>
  <si>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</si>
  <si>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</si>
  <si>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</si>
  <si>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</si>
  <si>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</si>
  <si>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</si>
  <si>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</si>
  <si>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</si>
  <si>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</si>
  <si>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</si>
  <si>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</si>
  <si>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</si>
  <si>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</si>
  <si>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</si>
  <si>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</si>
  <si>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</si>
  <si>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</si>
  <si>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</si>
  <si>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</si>
  <si>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</si>
  <si>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</si>
  <si>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</si>
  <si>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</si>
  <si>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</si>
  <si>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</si>
  <si>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</si>
  <si>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</si>
  <si>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</si>
  <si>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</si>
  <si>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</si>
  <si>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</si>
  <si>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</si>
  <si>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</si>
  <si>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</si>
  <si>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</si>
  <si>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</si>
  <si>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</si>
  <si>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</si>
  <si>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</si>
  <si>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</si>
  <si>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</si>
  <si>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</si>
  <si>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</si>
  <si>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</si>
  <si>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</si>
  <si>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</si>
  <si>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</si>
  <si>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</si>
  <si>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</si>
  <si>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</si>
  <si>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</si>
  <si>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</si>
  <si>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</si>
  <si>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</si>
  <si>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</si>
  <si>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</si>
  <si>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</si>
  <si>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</si>
  <si>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</si>
  <si>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</si>
  <si>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</si>
  <si>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</si>
  <si>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</si>
  <si>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</si>
  <si>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</si>
  <si>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</si>
  <si>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</si>
  <si>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</si>
  <si>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</si>
  <si>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</si>
  <si>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</si>
  <si>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</si>
  <si>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</si>
  <si>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</si>
  <si>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</si>
  <si>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</si>
  <si>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</si>
  <si>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</si>
  <si>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</si>
  <si>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</si>
  <si>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</si>
  <si>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</si>
  <si>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</si>
  <si>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</si>
  <si>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</si>
  <si>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</si>
  <si>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</si>
  <si>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</si>
  <si>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</si>
  <si>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</si>
  <si>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</si>
  <si>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</si>
  <si>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</si>
  <si>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</si>
  <si>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</si>
  <si>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</si>
  <si>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</si>
  <si>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</si>
  <si>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</si>
  <si>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</si>
  <si>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</si>
  <si>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</si>
  <si>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</si>
  <si>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</si>
  <si>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</si>
  <si>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</si>
  <si>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</si>
  <si>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</si>
  <si>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</si>
  <si>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</si>
  <si>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</si>
  <si>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</si>
  <si>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</si>
  <si>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</si>
  <si>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</si>
  <si>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</si>
  <si>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</si>
  <si>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</si>
  <si>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</si>
  <si>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</si>
  <si>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</si>
  <si>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</si>
  <si>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</si>
  <si>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</si>
  <si>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</si>
  <si>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</si>
  <si>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</si>
  <si>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</si>
  <si>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</si>
  <si>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</si>
  <si>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</si>
  <si>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</si>
  <si>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</si>
  <si>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</si>
  <si>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</si>
  <si>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</si>
  <si>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</si>
  <si>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</si>
  <si>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</si>
  <si>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</si>
  <si>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</si>
  <si>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</si>
  <si>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</si>
  <si>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</si>
  <si>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</si>
  <si>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</si>
  <si>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</si>
  <si>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</si>
  <si>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</si>
  <si>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</si>
  <si>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</si>
  <si>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</si>
  <si>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</si>
  <si>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</si>
  <si>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</si>
  <si>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</si>
  <si>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</si>
  <si>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</si>
  <si>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</si>
  <si>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</si>
  <si>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</si>
  <si>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</si>
  <si>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</si>
  <si>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</si>
  <si>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</si>
  <si>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</si>
  <si>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</si>
  <si>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</si>
  <si>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</si>
  <si>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</si>
  <si>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</si>
  <si>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</si>
  <si>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</si>
  <si>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</si>
  <si>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</si>
  <si>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</si>
  <si>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</si>
  <si>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</si>
  <si>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</si>
  <si>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</si>
  <si>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</si>
  <si>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</si>
  <si>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</si>
  <si>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</si>
  <si>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</si>
  <si>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</si>
  <si>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</si>
  <si>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</si>
  <si>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</si>
  <si>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</si>
  <si>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</si>
  <si>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</si>
  <si>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</si>
  <si>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</si>
  <si>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</si>
  <si>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</si>
  <si>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</si>
  <si>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</si>
  <si>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</si>
  <si>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</si>
  <si>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</si>
  <si>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</si>
  <si>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</si>
  <si>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</si>
  <si>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</si>
  <si>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</si>
  <si>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</si>
  <si>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</si>
  <si>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</si>
  <si>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</si>
  <si>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</si>
  <si>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</si>
  <si>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</si>
  <si>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</si>
  <si>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</si>
  <si>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</si>
  <si>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</si>
  <si>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</si>
  <si>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</si>
  <si>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</si>
  <si>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</si>
  <si>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</si>
  <si>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</si>
  <si>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</si>
  <si>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</si>
  <si>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</si>
  <si>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</si>
  <si>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</si>
  <si>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</si>
  <si>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</si>
  <si>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</si>
  <si>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</si>
  <si>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</si>
  <si>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</si>
  <si>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</si>
  <si>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</si>
  <si>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</si>
  <si>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</si>
  <si>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</si>
  <si>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</si>
  <si>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</si>
  <si>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</si>
  <si>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</si>
  <si>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</si>
  <si>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</si>
  <si>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</si>
  <si>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</si>
  <si>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</si>
  <si>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</si>
  <si>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</si>
  <si>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</si>
  <si>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</si>
  <si>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</si>
  <si>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</si>
  <si>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</si>
  <si>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</si>
  <si>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</si>
  <si>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</si>
  <si>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</si>
  <si>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</si>
  <si>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</si>
  <si>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</si>
  <si>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</si>
  <si>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</si>
  <si>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</si>
  <si>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</si>
  <si>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</si>
  <si>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</si>
  <si>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</si>
  <si>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</si>
  <si>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</si>
  <si>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</si>
  <si>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</si>
  <si>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</si>
  <si>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</si>
  <si>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</si>
  <si>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</si>
  <si>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</si>
  <si>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</si>
  <si>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</si>
  <si>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</si>
  <si>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</si>
  <si>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</si>
  <si>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</si>
  <si>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</si>
  <si>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</si>
  <si>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</si>
  <si>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</si>
  <si>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</si>
  <si>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</si>
  <si>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</si>
  <si>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</si>
  <si>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</si>
  <si>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</si>
  <si>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</si>
  <si>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</si>
  <si>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</si>
  <si>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</si>
  <si>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</si>
  <si>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</si>
  <si>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</si>
  <si>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</si>
  <si>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</si>
  <si>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</si>
  <si>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</si>
  <si>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</si>
  <si>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</si>
  <si>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</si>
  <si>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</si>
  <si>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</si>
  <si>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</si>
  <si>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</si>
  <si>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</si>
  <si>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</si>
  <si>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</si>
  <si>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</si>
  <si>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</si>
  <si>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</si>
  <si>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</si>
  <si>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</si>
  <si>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</si>
  <si>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</si>
  <si>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</si>
  <si>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</si>
  <si>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</si>
  <si>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</si>
  <si>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</si>
  <si>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</si>
  <si>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</si>
  <si>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</si>
  <si>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</si>
  <si>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</si>
  <si>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</si>
  <si>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</si>
  <si>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</si>
  <si>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</si>
  <si>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</si>
  <si>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</si>
  <si>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</si>
  <si>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</si>
  <si>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</si>
  <si>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</si>
  <si>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</si>
  <si>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</si>
  <si>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</si>
  <si>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</si>
  <si>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</si>
  <si>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</si>
  <si>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</si>
  <si>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</si>
  <si>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</si>
  <si>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</si>
  <si>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</si>
  <si>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</si>
  <si>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</si>
  <si>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</si>
  <si>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</si>
  <si>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</si>
  <si>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</si>
  <si>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</si>
  <si>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</si>
  <si>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</si>
  <si>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</si>
  <si>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</si>
  <si>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</si>
  <si>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</si>
  <si>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</si>
  <si>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</si>
  <si>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</si>
  <si>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</si>
  <si>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</si>
  <si>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</si>
  <si>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</si>
  <si>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</si>
  <si>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</si>
  <si>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</si>
  <si>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</si>
  <si>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</si>
  <si>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</si>
  <si>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</si>
  <si>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</si>
  <si>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</si>
  <si>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</si>
  <si>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</si>
  <si>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</si>
  <si>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</si>
  <si>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</si>
  <si>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</si>
  <si>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</si>
  <si>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</si>
  <si>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</si>
  <si>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</si>
  <si>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</si>
  <si>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</si>
  <si>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</si>
  <si>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</si>
  <si>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</si>
  <si>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</si>
  <si>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</si>
  <si>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</si>
  <si>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</si>
  <si>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</si>
  <si>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</si>
  <si>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</si>
  <si>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</si>
  <si>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</si>
  <si>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</si>
  <si>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</si>
  <si>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</si>
  <si>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</si>
  <si>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</si>
  <si>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</si>
  <si>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</si>
  <si>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</si>
  <si>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</si>
  <si>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</si>
  <si>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</si>
  <si>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</si>
  <si>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</si>
  <si>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</si>
  <si>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</si>
  <si>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</si>
  <si>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</si>
  <si>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</si>
  <si>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</si>
  <si>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</si>
  <si>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</si>
  <si>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</si>
  <si>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</si>
  <si>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</si>
  <si>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</si>
  <si>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</si>
  <si>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</si>
  <si>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</si>
  <si>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</si>
  <si>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</si>
  <si>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</si>
  <si>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</si>
  <si>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</si>
  <si>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</si>
  <si>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</si>
  <si>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</si>
  <si>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</si>
  <si>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</si>
  <si>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</si>
  <si>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</si>
  <si>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</si>
  <si>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</si>
  <si>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</si>
  <si>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</si>
  <si>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</si>
  <si>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</si>
  <si>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</si>
  <si>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</si>
  <si>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</si>
  <si>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</si>
  <si>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</si>
  <si>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</si>
  <si>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</si>
  <si>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</si>
  <si>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</si>
  <si>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</si>
  <si>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</si>
  <si>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</si>
  <si>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</si>
  <si>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</si>
  <si>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</si>
  <si>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</si>
  <si>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</si>
  <si>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</si>
  <si>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</si>
  <si>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</si>
  <si>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</si>
  <si>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</si>
  <si>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</si>
  <si>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</si>
  <si>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</si>
  <si>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</si>
  <si>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</si>
  <si>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</si>
  <si>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</si>
  <si>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</si>
  <si>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</si>
  <si>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</si>
  <si>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</si>
  <si>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</si>
  <si>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</si>
  <si>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</si>
  <si>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</si>
  <si>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</si>
  <si>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</si>
  <si>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</si>
  <si>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</si>
  <si>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</si>
  <si>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</si>
  <si>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</si>
  <si>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</si>
  <si>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</si>
  <si>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</si>
  <si>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</si>
  <si>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</si>
  <si>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</si>
  <si>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</si>
  <si>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</si>
  <si>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</si>
  <si>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</si>
  <si>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</si>
  <si>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</si>
  <si>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</si>
  <si>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</si>
  <si>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</si>
  <si>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</si>
  <si>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</si>
  <si>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</si>
  <si>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</si>
  <si>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</si>
  <si>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</si>
  <si>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</si>
  <si>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</si>
  <si>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</si>
  <si>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</si>
  <si>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</si>
  <si>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</si>
  <si>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</si>
  <si>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</si>
  <si>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</si>
  <si>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</si>
  <si>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</si>
  <si>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</si>
  <si>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</si>
  <si>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</si>
  <si>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</si>
  <si>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</si>
  <si>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</si>
  <si>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</si>
  <si>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</si>
  <si>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</si>
  <si>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</si>
  <si>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</si>
  <si>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</si>
  <si>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</si>
  <si>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</si>
  <si>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</si>
  <si>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</si>
  <si>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</si>
  <si>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</si>
  <si>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</si>
  <si>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</si>
  <si>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</si>
  <si>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</si>
  <si>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</si>
  <si>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</si>
  <si>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</si>
  <si>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</si>
  <si>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</si>
  <si>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</si>
  <si>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</si>
  <si>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</si>
  <si>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</si>
  <si>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</si>
  <si>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</si>
  <si>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</si>
  <si>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</si>
  <si>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</si>
  <si>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</si>
  <si>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</si>
  <si>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</si>
  <si>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</si>
  <si>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</si>
  <si>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</si>
  <si>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</si>
  <si>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</si>
  <si>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</si>
  <si>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</si>
  <si>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</si>
  <si>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</si>
  <si>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</si>
  <si>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</si>
  <si>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</si>
  <si>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</si>
  <si>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</si>
  <si>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</si>
  <si>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</si>
  <si>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</si>
  <si>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</si>
  <si>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</si>
  <si>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</si>
  <si>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</si>
  <si>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</si>
  <si>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</si>
  <si>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</si>
  <si>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</si>
  <si>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</si>
  <si>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</si>
  <si>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</si>
  <si>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</si>
  <si>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</si>
  <si>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</si>
  <si>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</si>
  <si>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</si>
  <si>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</si>
  <si>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</si>
  <si>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</si>
  <si>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</si>
  <si>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</si>
  <si>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</si>
  <si>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</si>
  <si>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</si>
  <si>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</si>
  <si>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</si>
  <si>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</si>
  <si>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</si>
  <si>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</si>
  <si>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</si>
  <si>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</si>
  <si>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</si>
  <si>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</si>
  <si>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</si>
  <si>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</si>
  <si>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</si>
  <si>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</si>
  <si>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</si>
  <si>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</si>
  <si>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</si>
  <si>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</si>
  <si>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</si>
  <si>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</si>
  <si>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</si>
  <si>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</si>
  <si>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</si>
  <si>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</si>
  <si>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</si>
  <si>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</si>
  <si>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</si>
  <si>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</si>
  <si>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</si>
  <si>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</si>
  <si>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</si>
  <si>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</si>
  <si>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</si>
  <si>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</si>
  <si>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</si>
  <si>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</si>
  <si>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</si>
  <si>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</si>
  <si>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</si>
  <si>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</si>
  <si>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</si>
  <si>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</si>
  <si>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</si>
  <si>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</si>
  <si>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</si>
  <si>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</si>
  <si>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</si>
  <si>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</si>
  <si>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</si>
  <si>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</si>
  <si>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</si>
  <si>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</si>
  <si>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</si>
  <si>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</si>
  <si>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</si>
  <si>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</si>
  <si>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</si>
  <si>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</si>
  <si>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</si>
  <si>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</si>
  <si>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</si>
  <si>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</si>
  <si>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</si>
  <si>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</si>
  <si>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</si>
  <si>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</si>
  <si>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</si>
  <si>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</si>
  <si>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</si>
  <si>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</si>
  <si>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</si>
  <si>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</si>
  <si>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</si>
  <si>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</si>
  <si>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</si>
  <si>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</si>
  <si>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</si>
  <si>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</si>
  <si>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</si>
  <si>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</si>
  <si>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</si>
  <si>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</si>
  <si>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</si>
  <si>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</si>
  <si>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</si>
  <si>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</si>
  <si>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</si>
  <si>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</si>
  <si>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</si>
  <si>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</si>
  <si>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</si>
  <si>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</si>
  <si>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</si>
  <si>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</si>
  <si>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</si>
  <si>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</si>
  <si>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</si>
  <si>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</si>
  <si>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</si>
  <si>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</si>
  <si>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</si>
  <si>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</si>
  <si>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</si>
  <si>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</si>
  <si>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</si>
  <si>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</si>
  <si>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</si>
  <si>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</si>
  <si>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</si>
  <si>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</si>
  <si>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</si>
  <si>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</si>
  <si>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</si>
  <si>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</si>
  <si>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</si>
  <si>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</si>
  <si>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</si>
  <si>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</si>
  <si>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</si>
  <si>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</si>
  <si>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</si>
  <si>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</si>
  <si>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</si>
  <si>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</si>
  <si>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</si>
  <si>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</si>
  <si>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</si>
  <si>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</si>
  <si>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</si>
  <si>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</si>
  <si>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</si>
  <si>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</si>
  <si>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</si>
  <si>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</si>
  <si>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</si>
  <si>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</si>
  <si>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</si>
  <si>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</si>
  <si>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</si>
  <si>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</si>
  <si>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</si>
  <si>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</si>
  <si>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</si>
  <si>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</si>
  <si>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</si>
  <si>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</si>
  <si>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</si>
  <si>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</si>
  <si>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</si>
  <si>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</si>
  <si>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</si>
  <si>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</si>
  <si>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</si>
  <si>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</si>
  <si>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</si>
  <si>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</si>
  <si>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</si>
  <si>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</si>
  <si>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</si>
  <si>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</si>
  <si>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</si>
  <si>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</si>
  <si>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</si>
  <si>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</si>
  <si>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</si>
  <si>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</si>
  <si>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</si>
  <si>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</si>
  <si>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</si>
  <si>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</si>
  <si>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</si>
  <si>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</si>
  <si>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</si>
  <si>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</si>
  <si>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</si>
  <si>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</si>
  <si>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</si>
  <si>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</si>
  <si>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</si>
  <si>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</si>
  <si>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</si>
  <si>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</si>
  <si>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</si>
  <si>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</si>
  <si>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</si>
  <si>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</si>
  <si>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</si>
  <si>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</si>
  <si>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</si>
  <si>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</si>
  <si>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</si>
  <si>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</si>
  <si>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</si>
  <si>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</si>
  <si>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</si>
  <si>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</si>
  <si>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</si>
  <si>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</si>
  <si>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</si>
  <si>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</si>
  <si>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</si>
  <si>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</si>
  <si>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</si>
  <si>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</si>
  <si>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</si>
  <si>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</si>
  <si>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</si>
  <si>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</si>
  <si>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</si>
  <si>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</si>
  <si>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</si>
  <si>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</si>
  <si>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</si>
  <si>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</si>
  <si>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</si>
  <si>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</si>
  <si>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</si>
  <si>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</si>
  <si>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</si>
  <si>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</si>
  <si>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</si>
  <si>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</si>
  <si>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</si>
  <si>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</si>
  <si>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</si>
  <si>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</si>
  <si>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</si>
  <si>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</si>
  <si>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</si>
  <si>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</si>
  <si>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</si>
  <si>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</si>
  <si>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</si>
  <si>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</si>
  <si>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</si>
  <si>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</si>
  <si>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</si>
  <si>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</si>
  <si>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</si>
  <si>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</si>
  <si>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</si>
  <si>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</si>
  <si>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</si>
  <si>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</si>
  <si>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</si>
  <si>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</si>
  <si>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</si>
  <si>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</si>
  <si>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</si>
  <si>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</si>
  <si>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</si>
  <si>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</si>
  <si>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</si>
  <si>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</si>
  <si>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</si>
  <si>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</si>
  <si>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</si>
  <si>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</si>
  <si>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</si>
  <si>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</si>
  <si>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</si>
  <si>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</si>
  <si>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</si>
  <si>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</si>
  <si>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</si>
  <si>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</si>
  <si>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</si>
  <si>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</si>
  <si>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</si>
  <si>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</si>
  <si>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</si>
  <si>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</si>
  <si>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</si>
  <si>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</si>
  <si>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</si>
  <si>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</si>
  <si>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</si>
  <si>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</si>
  <si>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</si>
  <si>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</si>
  <si>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</si>
  <si>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</si>
  <si>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</si>
  <si>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</si>
  <si>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</si>
  <si>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</si>
  <si>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</si>
  <si>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</si>
  <si>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</si>
  <si>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</si>
  <si>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</si>
  <si>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</si>
  <si>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</si>
  <si>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</si>
  <si>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</si>
  <si>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</si>
  <si>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</si>
  <si>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</si>
  <si>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</si>
  <si>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</si>
  <si>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</si>
  <si>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</si>
  <si>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</si>
  <si>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</si>
  <si>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</si>
  <si>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</si>
  <si>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</si>
  <si>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</si>
  <si>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</si>
  <si>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</si>
  <si>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</si>
  <si>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</si>
  <si>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</si>
  <si>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</si>
  <si>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</si>
  <si>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</si>
  <si>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</si>
  <si>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</si>
  <si>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</si>
  <si>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</si>
  <si>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</si>
  <si>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</si>
  <si>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</si>
  <si>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</si>
  <si>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</si>
  <si>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</si>
  <si>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</si>
  <si>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</si>
  <si>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</si>
  <si>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</si>
  <si>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</si>
  <si>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</si>
  <si>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</si>
  <si>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</si>
  <si>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</si>
  <si>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</si>
  <si>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</si>
  <si>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</si>
  <si>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</si>
  <si>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</si>
  <si>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</si>
  <si>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</si>
  <si>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</si>
  <si>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</si>
  <si>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</si>
  <si>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</si>
  <si>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</si>
  <si>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</si>
  <si>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</si>
  <si>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</si>
  <si>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</si>
  <si>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</si>
  <si>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</si>
  <si>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</si>
  <si>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</si>
  <si>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</si>
  <si>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</si>
  <si>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</si>
  <si>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</si>
  <si>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</si>
  <si>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</si>
  <si>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</si>
  <si>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</si>
  <si>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</si>
  <si>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</si>
  <si>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</si>
  <si>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</si>
  <si>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</si>
  <si>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</si>
  <si>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</si>
  <si>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</si>
  <si>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</si>
  <si>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</si>
  <si>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</si>
  <si>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</si>
  <si>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</si>
  <si>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</si>
  <si>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</si>
  <si>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</si>
  <si>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</si>
  <si>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</si>
  <si>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</si>
  <si>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</si>
  <si>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</si>
  <si>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</si>
  <si>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</si>
  <si>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</si>
  <si>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</si>
  <si>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</si>
  <si>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</si>
  <si>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</si>
  <si>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</si>
  <si>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</si>
  <si>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</si>
  <si>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</si>
  <si>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</si>
  <si>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</si>
  <si>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</si>
  <si>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</si>
  <si>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</si>
  <si>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</si>
  <si>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</si>
  <si>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</si>
  <si>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</si>
  <si>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</si>
  <si>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</si>
  <si>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</si>
  <si>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</si>
  <si>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</si>
  <si>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</si>
  <si>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</si>
  <si>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</si>
  <si>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</si>
  <si>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</si>
  <si>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</si>
  <si>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</si>
  <si>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</si>
  <si>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</si>
  <si>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</si>
  <si>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</si>
  <si>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</si>
  <si>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</si>
  <si>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</si>
  <si>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</si>
  <si>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</si>
  <si>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</si>
  <si>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</si>
  <si>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</si>
  <si>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</si>
  <si>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</si>
  <si>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</si>
  <si>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</si>
  <si>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</si>
  <si>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</si>
  <si>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</si>
  <si>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</si>
  <si>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</si>
  <si>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</si>
  <si>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</si>
  <si>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</si>
  <si>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</si>
  <si>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</si>
  <si>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</si>
  <si>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</si>
  <si>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</si>
  <si>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</si>
  <si>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</si>
  <si>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</si>
  <si>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</si>
  <si>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</si>
  <si>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</si>
  <si>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</si>
  <si>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</si>
  <si>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</si>
  <si>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</si>
  <si>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</si>
  <si>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</si>
  <si>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</si>
  <si>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</si>
  <si>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</si>
  <si>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</si>
  <si>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</si>
  <si>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</si>
  <si>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</si>
  <si>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</si>
  <si>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</si>
  <si>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</si>
  <si>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</si>
  <si>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</si>
  <si>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</si>
  <si>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</si>
  <si>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</si>
  <si>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</si>
  <si>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</si>
  <si>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</si>
  <si>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</si>
  <si>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</si>
  <si>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</si>
  <si>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</si>
  <si>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</si>
  <si>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</si>
  <si>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</si>
  <si>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</si>
  <si>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</si>
  <si>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</si>
  <si>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</si>
  <si>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</si>
  <si>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</si>
  <si>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</si>
  <si>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</si>
  <si>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</si>
  <si>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</si>
  <si>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</si>
  <si>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</si>
  <si>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</si>
  <si>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</si>
  <si>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</si>
  <si>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</si>
  <si>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</si>
  <si>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</si>
  <si>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</si>
  <si>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</si>
  <si>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</si>
  <si>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</si>
  <si>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</si>
  <si>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</si>
  <si>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</si>
  <si>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</si>
  <si>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</si>
  <si>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</si>
  <si>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</si>
  <si>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</si>
  <si>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</si>
  <si>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</si>
  <si>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</si>
  <si>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</si>
  <si>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</si>
  <si>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</si>
  <si>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</si>
  <si>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</si>
  <si>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</si>
  <si>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</si>
  <si>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</si>
  <si>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</si>
  <si>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</si>
  <si>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</si>
  <si>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</si>
  <si>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</si>
  <si>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</si>
  <si>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</si>
  <si>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</si>
  <si>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</si>
  <si>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</si>
  <si>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</si>
  <si>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</si>
  <si>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</si>
  <si>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</si>
  <si>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</si>
  <si>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</si>
  <si>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</si>
  <si>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</si>
  <si>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</si>
  <si>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</si>
  <si>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</si>
  <si>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</si>
  <si>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</si>
  <si>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</si>
  <si>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</si>
  <si>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</si>
  <si>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</si>
  <si>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</si>
  <si>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</si>
  <si>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</si>
  <si>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</si>
  <si>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</si>
  <si>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</si>
  <si>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</si>
  <si>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</si>
  <si>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</si>
  <si>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</si>
  <si>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</si>
  <si>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</si>
  <si>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</si>
  <si>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</si>
  <si>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</si>
  <si>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</si>
  <si>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</si>
  <si>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</si>
  <si>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</si>
  <si>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</si>
  <si>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</si>
  <si>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</si>
  <si>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</si>
  <si>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</si>
  <si>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</si>
  <si>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</si>
  <si>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</si>
  <si>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</si>
  <si>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</si>
  <si>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</si>
  <si>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</si>
  <si>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</si>
  <si>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</si>
  <si>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</si>
  <si>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</si>
  <si>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</si>
  <si>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</si>
  <si>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</si>
  <si>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</si>
  <si>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</si>
  <si>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</si>
  <si>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</si>
  <si>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</si>
  <si>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</si>
  <si>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</si>
  <si>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</si>
  <si>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</si>
  <si>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</si>
  <si>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</si>
  <si>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</si>
  <si>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</si>
  <si>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</si>
  <si>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</si>
  <si>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</si>
  <si>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</si>
  <si>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</si>
  <si>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</si>
  <si>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</si>
  <si>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</si>
  <si>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</si>
  <si>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</si>
  <si>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</si>
  <si>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</si>
  <si>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</si>
  <si>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</si>
  <si>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</si>
  <si>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</si>
  <si>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</si>
  <si>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</si>
  <si>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</si>
  <si>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</si>
  <si>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</si>
  <si>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</si>
  <si>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</si>
  <si>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</si>
  <si>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</si>
  <si>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</si>
  <si>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</si>
  <si>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</si>
  <si>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</si>
  <si>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</si>
  <si>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</si>
  <si>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</si>
  <si>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</si>
  <si>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</si>
  <si>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</si>
  <si>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</si>
  <si>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</si>
  <si>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</si>
  <si>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</si>
  <si>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</si>
  <si>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</si>
  <si>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</si>
  <si>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</si>
  <si>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</si>
  <si>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</si>
  <si>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</si>
  <si>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</si>
  <si>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</si>
  <si>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</si>
  <si>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</si>
  <si>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</si>
  <si>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</si>
  <si>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</si>
  <si>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</si>
  <si>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</si>
  <si>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</si>
  <si>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</si>
  <si>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</si>
  <si>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</si>
  <si>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</si>
  <si>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</si>
  <si>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</si>
  <si>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</si>
  <si>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</si>
  <si>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</si>
  <si>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</si>
  <si>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</si>
  <si>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</si>
  <si>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</si>
  <si>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</si>
  <si>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</si>
  <si>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</si>
  <si>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</si>
  <si>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</si>
  <si>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</si>
  <si>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</si>
  <si>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</si>
  <si>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</si>
  <si>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</si>
  <si>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</si>
  <si>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</si>
  <si>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</si>
  <si>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</si>
  <si>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</si>
  <si>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</si>
  <si>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</si>
  <si>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</si>
  <si>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</si>
  <si>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</si>
  <si>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</si>
  <si>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</si>
  <si>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</si>
  <si>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</si>
  <si>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</si>
  <si>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</si>
  <si>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</si>
  <si>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</si>
  <si>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</si>
  <si>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</si>
  <si>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</si>
  <si>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</si>
  <si>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</si>
  <si>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</si>
  <si>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</si>
  <si>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</si>
  <si>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</si>
  <si>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</si>
  <si>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</si>
  <si>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</si>
  <si>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</si>
  <si>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</si>
  <si>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</si>
  <si>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</si>
  <si>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</si>
  <si>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</si>
  <si>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</si>
  <si>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</si>
  <si>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</si>
  <si>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</si>
  <si>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</si>
  <si>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</si>
  <si>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</si>
  <si>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</si>
  <si>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</si>
  <si>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</si>
  <si>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</si>
  <si>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</si>
  <si>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</si>
  <si>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</si>
  <si>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</si>
  <si>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</si>
  <si>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</si>
  <si>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</si>
  <si>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</si>
  <si>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</si>
  <si>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</si>
  <si>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</si>
  <si>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</si>
  <si>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</si>
  <si>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</si>
  <si>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</si>
  <si>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</si>
  <si>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</si>
  <si>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</si>
  <si>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</si>
  <si>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</si>
  <si>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</si>
  <si>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</si>
  <si>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</si>
  <si>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</si>
  <si>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</si>
  <si>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</si>
  <si>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</si>
  <si>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</si>
  <si>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</si>
  <si>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</si>
  <si>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</si>
  <si>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</si>
  <si>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</si>
  <si>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</si>
  <si>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</si>
  <si>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</si>
  <si>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</si>
  <si>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</si>
  <si>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</si>
  <si>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</si>
  <si>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</si>
  <si>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</si>
  <si>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</si>
  <si>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</si>
  <si>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</si>
  <si>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</si>
  <si>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</si>
  <si>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</si>
  <si>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</si>
  <si>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</si>
  <si>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</si>
  <si>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</si>
  <si>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</si>
  <si>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</si>
  <si>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</si>
  <si>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</si>
  <si>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</si>
  <si>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</si>
  <si>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</si>
  <si>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</si>
  <si>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</si>
  <si>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</si>
  <si>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</si>
  <si>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</si>
  <si>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</si>
  <si>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</si>
  <si>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</si>
  <si>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</si>
  <si>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</si>
  <si>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</si>
  <si>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</si>
  <si>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</si>
  <si>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</si>
  <si>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</si>
  <si>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</si>
  <si>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</si>
  <si>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</si>
  <si>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</si>
  <si>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</si>
  <si>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</si>
  <si>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</si>
  <si>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</si>
  <si>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</si>
  <si>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</si>
  <si>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</si>
  <si>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</si>
  <si>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</si>
  <si>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</si>
  <si>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</si>
  <si>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</si>
  <si>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</si>
  <si>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</si>
  <si>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</si>
  <si>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</si>
  <si>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</si>
  <si>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</si>
  <si>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</si>
  <si>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</si>
  <si>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</si>
  <si>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</si>
  <si>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</si>
  <si>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</si>
  <si>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</si>
  <si>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</si>
  <si>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</si>
  <si>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</si>
  <si>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</si>
  <si>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</si>
  <si>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</si>
  <si>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</si>
  <si>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</si>
  <si>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</si>
  <si>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</si>
  <si>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</si>
  <si>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</si>
  <si>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</si>
  <si>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</si>
  <si>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</si>
  <si>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</si>
  <si>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</si>
  <si>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</si>
  <si>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</si>
  <si>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</si>
  <si>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</si>
  <si>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</si>
  <si>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</si>
  <si>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</si>
  <si>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</si>
  <si>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</si>
  <si>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</si>
  <si>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</si>
  <si>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</si>
  <si>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</si>
  <si>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</si>
  <si>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</si>
  <si>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</si>
  <si>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</si>
  <si>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</si>
  <si>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</si>
  <si>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</si>
  <si>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</si>
  <si>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</si>
  <si>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</si>
  <si>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</si>
  <si>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</si>
  <si>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</si>
  <si>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</si>
  <si>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</si>
  <si>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</si>
  <si>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</si>
  <si>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</si>
  <si>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</si>
  <si>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</si>
  <si>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</si>
  <si>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</si>
  <si>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</si>
  <si>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</si>
  <si>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</si>
  <si>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</si>
  <si>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</si>
  <si>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</si>
  <si>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</si>
  <si>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</si>
  <si>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</si>
  <si>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</si>
  <si>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</si>
  <si>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</si>
  <si>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</si>
  <si>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</si>
  <si>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</si>
  <si>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</si>
  <si>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</si>
  <si>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</si>
  <si>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</si>
  <si>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</si>
  <si>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</si>
  <si>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</si>
  <si>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</si>
  <si>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</si>
  <si>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</si>
  <si>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</si>
  <si>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</si>
  <si>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</si>
  <si>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</si>
  <si>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</si>
  <si>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</si>
  <si>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</si>
  <si>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</si>
  <si>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</si>
  <si>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</si>
  <si>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</si>
  <si>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</si>
  <si>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</si>
  <si>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</si>
  <si>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</si>
  <si>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</si>
  <si>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</si>
  <si>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</si>
  <si>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</si>
  <si>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</si>
  <si>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</si>
  <si>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</si>
  <si>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</si>
  <si>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</si>
  <si>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</si>
  <si>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</si>
  <si>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</si>
  <si>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</si>
  <si>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</si>
  <si>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</si>
  <si>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</si>
  <si>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</si>
  <si>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</si>
  <si>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</si>
  <si>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</si>
  <si>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</si>
  <si>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</si>
  <si>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</si>
  <si>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</si>
  <si>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</si>
  <si>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</si>
  <si>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</si>
  <si>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</si>
  <si>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</si>
  <si>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</si>
  <si>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</si>
  <si>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</si>
  <si>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</si>
  <si>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</si>
  <si>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</si>
  <si>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</si>
  <si>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</si>
  <si>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</si>
  <si>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</si>
  <si>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</si>
  <si>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</si>
  <si>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</si>
  <si>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</si>
  <si>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</si>
  <si>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</si>
  <si>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</si>
  <si>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</si>
  <si>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</si>
  <si>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</si>
  <si>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</si>
  <si>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</si>
  <si>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</si>
  <si>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</si>
  <si>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</si>
  <si>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</si>
  <si>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</si>
  <si>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</si>
  <si>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</si>
  <si>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</si>
  <si>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</si>
  <si>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</si>
  <si>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</si>
  <si>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</si>
  <si>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</si>
  <si>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</si>
  <si>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</si>
  <si>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</si>
  <si>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</si>
  <si>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</si>
  <si>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</si>
  <si>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</si>
  <si>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</si>
  <si>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</si>
  <si>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</si>
  <si>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</si>
  <si>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</si>
  <si>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</si>
  <si>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</si>
  <si>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</si>
  <si>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</si>
  <si>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</si>
  <si>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</si>
  <si>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</si>
  <si>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</si>
  <si>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</si>
  <si>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</si>
  <si>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</si>
  <si>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</si>
  <si>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</si>
  <si>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</si>
  <si>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</si>
  <si>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</si>
  <si>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</si>
  <si>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</si>
  <si>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</si>
  <si>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</si>
  <si>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</si>
  <si>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</si>
  <si>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</si>
  <si>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</si>
  <si>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</si>
  <si>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</si>
  <si>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</si>
  <si>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</si>
  <si>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</si>
  <si>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</si>
  <si>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</si>
  <si>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</si>
  <si>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</si>
  <si>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</si>
  <si>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</si>
  <si>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</si>
  <si>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</si>
  <si>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</si>
  <si>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</si>
  <si>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</si>
  <si>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</si>
  <si>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</si>
  <si>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</si>
  <si>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</si>
  <si>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</si>
  <si>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</si>
  <si>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</si>
  <si>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</si>
  <si>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</si>
  <si>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</si>
  <si>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</si>
  <si>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</si>
  <si>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</si>
  <si>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</si>
  <si>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</si>
  <si>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</si>
  <si>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</si>
  <si>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</si>
  <si>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</si>
  <si>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</si>
  <si>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</si>
  <si>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</si>
  <si>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</si>
  <si>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</si>
  <si>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</si>
  <si>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</si>
  <si>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</si>
  <si>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</si>
  <si>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</si>
  <si>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</si>
  <si>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</si>
  <si>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</si>
  <si>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</si>
  <si>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</si>
  <si>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</si>
  <si>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</si>
  <si>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</si>
  <si>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</si>
  <si>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</si>
  <si>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</si>
  <si>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</si>
  <si>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</si>
  <si>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</si>
  <si>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</si>
  <si>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</si>
  <si>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</si>
  <si>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</si>
  <si>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</si>
  <si>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</si>
  <si>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</si>
  <si>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</si>
  <si>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</si>
  <si>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</si>
  <si>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</si>
  <si>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</si>
  <si>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</si>
  <si>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</si>
  <si>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</si>
  <si>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</si>
  <si>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</si>
  <si>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</si>
  <si>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</si>
  <si>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</si>
  <si>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</si>
  <si>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</si>
  <si>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</si>
  <si>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</si>
  <si>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</si>
  <si>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</si>
  <si>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</si>
  <si>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</si>
  <si>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</si>
  <si>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</si>
  <si>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</si>
  <si>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</si>
  <si>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</si>
  <si>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</si>
  <si>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</si>
  <si>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</si>
  <si>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</si>
  <si>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</si>
  <si>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</si>
  <si>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</si>
  <si>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</si>
  <si>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</si>
  <si>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</si>
  <si>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</si>
  <si>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</si>
  <si>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</si>
  <si>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</si>
  <si>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</si>
  <si>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</si>
  <si>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</si>
  <si>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</si>
  <si>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</si>
  <si>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</si>
  <si>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</si>
  <si>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</si>
  <si>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</si>
  <si>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</si>
  <si>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</si>
  <si>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</si>
  <si>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</si>
  <si>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</si>
  <si>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</si>
  <si>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</si>
  <si>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</si>
  <si>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</si>
  <si>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</si>
  <si>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</si>
  <si>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</si>
  <si>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</si>
  <si>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</si>
  <si>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</si>
  <si>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</si>
  <si>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</si>
  <si>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</si>
  <si>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</si>
  <si>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</si>
  <si>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</si>
  <si>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</si>
  <si>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</si>
  <si>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</si>
  <si>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</si>
  <si>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</si>
  <si>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</si>
  <si>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</si>
  <si>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</si>
  <si>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</si>
  <si>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</si>
  <si>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</si>
  <si>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</si>
  <si>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</si>
  <si>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</si>
  <si>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</si>
  <si>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</si>
  <si>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</si>
  <si>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</si>
  <si>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</si>
  <si>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</si>
  <si>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</si>
  <si>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</si>
  <si>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</si>
  <si>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</si>
  <si>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</si>
  <si>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</si>
  <si>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</si>
  <si>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</si>
  <si>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</si>
  <si>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</si>
  <si>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</si>
  <si>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</si>
  <si>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</si>
  <si>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</si>
  <si>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</si>
  <si>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</si>
  <si>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</si>
  <si>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</si>
  <si>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</si>
  <si>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</si>
  <si>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</si>
  <si>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</si>
  <si>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</si>
  <si>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</si>
  <si>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</si>
  <si>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</si>
  <si>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</si>
  <si>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</si>
  <si>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</si>
  <si>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</si>
  <si>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</si>
  <si>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</si>
  <si>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</si>
  <si>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</si>
  <si>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</si>
  <si>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</si>
  <si>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</si>
  <si>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</si>
  <si>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</si>
  <si>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</si>
  <si>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</si>
  <si>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</si>
  <si>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</si>
  <si>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</si>
  <si>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</si>
  <si>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</si>
  <si>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</si>
  <si>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</si>
  <si>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</si>
  <si>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</si>
  <si>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</si>
  <si>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</si>
  <si>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</si>
  <si>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</si>
  <si>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</si>
  <si>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</si>
  <si>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</si>
  <si>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</si>
  <si>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</si>
  <si>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</si>
  <si>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</si>
  <si>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</si>
  <si>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</si>
  <si>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</si>
  <si>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</si>
  <si>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</si>
  <si>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</si>
  <si>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</si>
  <si>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</si>
  <si>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</si>
  <si>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</si>
  <si>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</si>
  <si>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</si>
  <si>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</si>
  <si>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</si>
  <si>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</si>
  <si>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</si>
  <si>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</si>
  <si>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</si>
  <si>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</si>
  <si>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</si>
  <si>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</si>
  <si>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</si>
  <si>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</si>
  <si>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</si>
  <si>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</si>
  <si>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</si>
  <si>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</si>
  <si>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</si>
  <si>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</si>
  <si>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</si>
  <si>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</si>
  <si>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</si>
  <si>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</si>
  <si>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</si>
  <si>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</si>
  <si>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</si>
  <si>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</si>
  <si>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</si>
  <si>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</si>
  <si>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</si>
  <si>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</si>
  <si>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</si>
  <si>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</si>
  <si>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</si>
  <si>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</si>
  <si>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</si>
  <si>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</si>
  <si>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</si>
  <si>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</si>
  <si>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</si>
  <si>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</si>
  <si>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</si>
  <si>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</si>
  <si>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</si>
  <si>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</si>
  <si>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</si>
  <si>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</si>
  <si>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</si>
  <si>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</si>
  <si>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</si>
  <si>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</si>
  <si>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</si>
  <si>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</si>
  <si>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</si>
  <si>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</si>
  <si>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</si>
  <si>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</si>
  <si>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</si>
  <si>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</si>
  <si>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</si>
  <si>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</si>
  <si>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</si>
  <si>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</si>
  <si>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</si>
  <si>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</si>
  <si>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</si>
  <si>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</si>
  <si>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</si>
  <si>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</si>
  <si>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</si>
  <si>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</si>
  <si>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</si>
  <si>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</si>
  <si>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</si>
  <si>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</si>
  <si>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</si>
  <si>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</si>
  <si>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</si>
  <si>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</si>
  <si>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</si>
  <si>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</si>
  <si>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</si>
  <si>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</si>
  <si>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</si>
  <si>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</si>
  <si>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</si>
  <si>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</si>
  <si>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</si>
  <si>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</si>
  <si>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</si>
  <si>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</si>
  <si>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</si>
  <si>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</si>
  <si>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</si>
  <si>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</si>
  <si>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</si>
  <si>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</si>
  <si>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</si>
  <si>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</si>
  <si>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</si>
  <si>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</si>
  <si>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</si>
  <si>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</si>
  <si>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</si>
  <si>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</si>
  <si>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</si>
  <si>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</si>
  <si>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</si>
  <si>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</si>
  <si>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</si>
  <si>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</si>
  <si>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</si>
  <si>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</si>
  <si>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</si>
  <si>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</si>
  <si>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</si>
  <si>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</si>
  <si>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</si>
  <si>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</si>
  <si>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</si>
  <si>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</si>
  <si>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</si>
  <si>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</si>
  <si>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</si>
  <si>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</si>
  <si>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</si>
  <si>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</si>
  <si>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</si>
  <si>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</si>
  <si>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</si>
  <si>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</si>
  <si>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</si>
  <si>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</si>
  <si>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</si>
  <si>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</si>
  <si>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</si>
  <si>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</si>
  <si>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</si>
  <si>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</si>
  <si>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</si>
  <si>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</si>
  <si>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</si>
  <si>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</si>
  <si>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</si>
  <si>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</si>
  <si>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</si>
  <si>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</si>
  <si>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</si>
  <si>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</si>
  <si>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</si>
  <si>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</si>
  <si>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</si>
  <si>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</si>
  <si>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</si>
  <si>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</si>
  <si>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</si>
  <si>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</si>
  <si>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</si>
  <si>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</si>
  <si>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</si>
  <si>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</si>
  <si>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</si>
  <si>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</si>
  <si>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</si>
  <si>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</si>
  <si>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</si>
  <si>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</si>
  <si>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</si>
  <si>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</si>
  <si>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</si>
  <si>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</si>
  <si>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</si>
  <si>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</si>
  <si>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</si>
  <si>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</si>
  <si>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</si>
  <si>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</si>
  <si>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</si>
  <si>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</si>
  <si>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</si>
  <si>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</si>
  <si>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</si>
  <si>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</si>
  <si>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</si>
  <si>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</si>
  <si>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</si>
  <si>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</si>
  <si>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</si>
  <si>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</si>
  <si>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</si>
  <si>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</si>
  <si>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</si>
  <si>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</si>
  <si>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</si>
  <si>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</si>
  <si>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</si>
  <si>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</si>
  <si>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</si>
  <si>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</si>
  <si>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</si>
  <si>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</si>
  <si>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</si>
  <si>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</si>
  <si>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</si>
  <si>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</si>
  <si>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</si>
  <si>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</si>
  <si>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</si>
  <si>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</si>
  <si>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</si>
  <si>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</si>
  <si>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</si>
  <si>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</si>
  <si>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</si>
  <si>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</si>
  <si>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</si>
  <si>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</si>
  <si>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</si>
  <si>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</si>
  <si>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</si>
  <si>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</si>
  <si>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</si>
  <si>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</si>
  <si>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</si>
  <si>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</si>
  <si>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</si>
  <si>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</si>
  <si>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</si>
  <si>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</si>
  <si>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</si>
  <si>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</si>
  <si>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</si>
  <si>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</si>
  <si>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</si>
  <si>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</si>
  <si>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</si>
  <si>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</si>
  <si>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</si>
  <si>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</si>
  <si>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</si>
  <si>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</si>
  <si>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</si>
  <si>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</si>
  <si>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</si>
  <si>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</si>
  <si>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</si>
  <si>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</si>
  <si>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</si>
  <si>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</si>
  <si>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</si>
  <si>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</si>
  <si>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</si>
  <si>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</si>
  <si>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</si>
  <si>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</si>
  <si>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</si>
  <si>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</si>
  <si>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</si>
  <si>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</si>
  <si>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</si>
  <si>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</si>
  <si>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</si>
  <si>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</si>
  <si>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</si>
  <si>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</si>
  <si>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</si>
  <si>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</si>
  <si>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</si>
  <si>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</si>
  <si>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</si>
  <si>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</si>
  <si>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</si>
  <si>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</si>
  <si>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</si>
  <si>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</si>
  <si>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</si>
  <si>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</si>
  <si>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</si>
  <si>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</si>
  <si>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</si>
  <si>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</si>
  <si>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</si>
  <si>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</si>
  <si>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</si>
  <si>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</si>
  <si>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</si>
  <si>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</si>
  <si>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</si>
  <si>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</si>
  <si>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</si>
  <si>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</si>
  <si>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</si>
  <si>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</si>
  <si>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</si>
  <si>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</si>
  <si>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</si>
  <si>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</si>
  <si>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</si>
  <si>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</si>
  <si>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</si>
  <si>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</si>
  <si>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</si>
  <si>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</si>
  <si>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</si>
  <si>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</si>
  <si>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</si>
  <si>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</si>
  <si>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</si>
  <si>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</si>
  <si>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</si>
  <si>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</si>
  <si>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</si>
  <si>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</si>
  <si>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</si>
  <si>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</si>
  <si>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</si>
  <si>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</si>
  <si>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</si>
  <si>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</si>
  <si>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</si>
  <si>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</si>
  <si>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</si>
  <si>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</si>
  <si>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</si>
  <si>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</si>
  <si>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</si>
  <si>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</si>
  <si>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</si>
  <si>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</si>
  <si>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</si>
  <si>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</si>
  <si>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</si>
  <si>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</si>
  <si>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</si>
  <si>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</si>
  <si>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</si>
  <si>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</si>
  <si>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</si>
  <si>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</si>
  <si>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</si>
  <si>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</si>
  <si>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</si>
  <si>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</si>
  <si>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</si>
  <si>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</si>
  <si>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</si>
  <si>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</si>
  <si>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</si>
  <si>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</si>
  <si>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</si>
  <si>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</si>
  <si>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</si>
  <si>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</si>
  <si>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</si>
  <si>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</si>
  <si>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</si>
  <si>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</si>
  <si>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</si>
  <si>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</si>
  <si>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</si>
  <si>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</si>
  <si>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</si>
  <si>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</si>
  <si>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</si>
  <si>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</si>
  <si>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</si>
  <si>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</si>
  <si>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</si>
  <si>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</si>
  <si>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</si>
  <si>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</si>
  <si>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</si>
  <si>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</si>
  <si>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</si>
  <si>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</si>
  <si>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</si>
  <si>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</si>
  <si>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</si>
  <si>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</si>
  <si>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</si>
  <si>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</si>
  <si>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</si>
  <si>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</si>
  <si>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</si>
  <si>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</si>
  <si>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</si>
  <si>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</si>
  <si>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</si>
  <si>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</si>
  <si>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</si>
  <si>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</si>
  <si>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</si>
  <si>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</si>
  <si>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</si>
  <si>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</si>
  <si>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</si>
  <si>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</si>
  <si>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</si>
  <si>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</si>
  <si>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</si>
  <si>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</si>
  <si>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</si>
  <si>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</si>
  <si>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</si>
  <si>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</si>
  <si>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</si>
  <si>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</si>
  <si>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</si>
  <si>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</si>
  <si>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</si>
  <si>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</si>
  <si>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</si>
  <si>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</si>
  <si>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</si>
  <si>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</si>
  <si>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</si>
  <si>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</si>
  <si>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</si>
  <si>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</si>
  <si>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</si>
  <si>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</si>
  <si>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</si>
  <si>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</si>
  <si>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</si>
  <si>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</si>
  <si>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</si>
  <si>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</si>
  <si>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</si>
  <si>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</si>
  <si>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</si>
  <si>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</si>
  <si>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</si>
  <si>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</si>
  <si>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</si>
  <si>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</si>
  <si>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</si>
  <si>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</si>
  <si>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</si>
  <si>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</si>
  <si>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</si>
  <si>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</si>
  <si>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</si>
  <si>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</si>
  <si>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</si>
  <si>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</si>
  <si>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</si>
  <si>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</si>
  <si>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</si>
  <si>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</si>
  <si>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</si>
  <si>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</si>
  <si>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</si>
  <si>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</si>
  <si>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</si>
  <si>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</si>
  <si>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</si>
  <si>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</si>
  <si>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</si>
  <si>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</si>
  <si>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</si>
  <si>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</si>
  <si>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</si>
  <si>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</si>
  <si>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</si>
  <si>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</si>
  <si>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</si>
  <si>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</si>
  <si>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</si>
  <si>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</si>
  <si>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</si>
  <si>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</si>
  <si>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</si>
  <si>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</si>
  <si>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</si>
  <si>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</si>
  <si>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</si>
  <si>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</si>
  <si>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</si>
  <si>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</si>
  <si>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</si>
  <si>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</si>
  <si>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</si>
  <si>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</si>
  <si>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</si>
  <si>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</si>
  <si>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</si>
  <si>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</si>
  <si>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</si>
  <si>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</si>
  <si>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</si>
  <si>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</si>
  <si>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</si>
  <si>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</si>
  <si>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</si>
  <si>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</si>
  <si>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</si>
  <si>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</si>
  <si>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</si>
  <si>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</si>
  <si>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</si>
  <si>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</si>
  <si>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</si>
  <si>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</si>
  <si>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</si>
  <si>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</si>
  <si>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</si>
  <si>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</si>
  <si>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</si>
  <si>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</si>
  <si>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</si>
  <si>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</si>
  <si>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</si>
  <si>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</si>
  <si>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</si>
  <si>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</si>
  <si>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</si>
  <si>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</si>
  <si>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</si>
  <si>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</si>
  <si>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</si>
  <si>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</si>
  <si>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</si>
  <si>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</si>
  <si>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</si>
  <si>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</si>
  <si>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</si>
  <si>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</si>
  <si>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</si>
  <si>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</si>
  <si>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</si>
  <si>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</si>
  <si>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</si>
  <si>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</si>
  <si>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</si>
  <si>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</si>
  <si>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</si>
  <si>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</si>
  <si>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</si>
  <si>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</si>
  <si>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</si>
  <si>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</si>
  <si>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</si>
  <si>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</si>
  <si>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</si>
  <si>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</si>
  <si>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</si>
  <si>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</si>
  <si>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</si>
  <si>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</si>
  <si>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</si>
  <si>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</si>
  <si>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</si>
  <si>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</si>
  <si>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</si>
  <si>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</si>
  <si>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</si>
  <si>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</si>
  <si>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</si>
  <si>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</si>
  <si>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</si>
  <si>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</si>
  <si>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</si>
  <si>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</si>
  <si>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</si>
  <si>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</si>
  <si>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</si>
  <si>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</si>
  <si>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</si>
  <si>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</si>
  <si>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</si>
  <si>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</si>
  <si>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</si>
  <si>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</si>
  <si>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</si>
  <si>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</si>
  <si>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</si>
  <si>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</si>
  <si>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</si>
  <si>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</si>
  <si>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</si>
  <si>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</si>
  <si>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</si>
  <si>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</si>
  <si>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</si>
  <si>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</si>
  <si>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</si>
  <si>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</si>
  <si>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</si>
  <si>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</si>
  <si>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</si>
  <si>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</si>
  <si>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</si>
  <si>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</si>
  <si>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</si>
  <si>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</si>
  <si>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</si>
  <si>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</si>
  <si>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</si>
  <si>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</si>
  <si>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</si>
  <si>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</si>
  <si>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</si>
  <si>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</si>
  <si>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</si>
  <si>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</si>
  <si>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</si>
  <si>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</si>
  <si>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</si>
  <si>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</si>
  <si>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</si>
  <si>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</si>
  <si>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</si>
  <si>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</si>
  <si>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</si>
  <si>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</si>
  <si>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</si>
  <si>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</si>
  <si>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</si>
  <si>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</si>
  <si>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</si>
  <si>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</si>
  <si>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</si>
  <si>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</si>
  <si>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</si>
  <si>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</si>
  <si>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</si>
  <si>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</si>
  <si>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</si>
  <si>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</si>
  <si>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</si>
  <si>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</si>
  <si>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</si>
  <si>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</si>
  <si>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</si>
  <si>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</si>
  <si>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</si>
  <si>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</si>
  <si>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</si>
  <si>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</si>
  <si>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</si>
  <si>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</si>
  <si>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</si>
  <si>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</si>
  <si>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</si>
  <si>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</si>
  <si>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</si>
  <si>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</si>
  <si>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</si>
  <si>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</si>
  <si>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</si>
  <si>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</si>
  <si>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</si>
  <si>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</si>
  <si>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</si>
  <si>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</si>
  <si>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</si>
  <si>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</si>
  <si>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</si>
  <si>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</si>
  <si>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</si>
  <si>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</si>
  <si>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</si>
  <si>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</si>
  <si>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</si>
  <si>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</si>
  <si>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</si>
  <si>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</si>
  <si>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</si>
  <si>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</si>
  <si>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</si>
  <si>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</si>
  <si>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</si>
  <si>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</si>
  <si>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</si>
  <si>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</si>
  <si>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</si>
  <si>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</si>
  <si>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</si>
  <si>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</si>
  <si>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</si>
  <si>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</si>
  <si>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</si>
  <si>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</si>
  <si>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</si>
  <si>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</si>
  <si>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</si>
  <si>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</si>
  <si>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</si>
  <si>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</si>
  <si>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</si>
  <si>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</si>
  <si>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</si>
  <si>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</si>
  <si>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</si>
  <si>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</si>
  <si>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</si>
  <si>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</si>
  <si>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</si>
  <si>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</si>
  <si>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</si>
  <si>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</si>
  <si>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</si>
  <si>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</si>
  <si>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</si>
  <si>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</si>
  <si>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</si>
  <si>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</si>
  <si>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</si>
  <si>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</si>
  <si>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</si>
  <si>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</si>
  <si>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</si>
  <si>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</si>
  <si>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</si>
  <si>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</si>
  <si>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</si>
  <si>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</si>
  <si>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</si>
  <si>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</si>
  <si>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</si>
  <si>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</si>
  <si>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</si>
  <si>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</si>
  <si>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</si>
  <si>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</si>
  <si>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</si>
  <si>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</si>
  <si>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</si>
  <si>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</si>
  <si>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</si>
  <si>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</si>
  <si>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</si>
  <si>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</si>
  <si>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</si>
  <si>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</si>
  <si>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</si>
  <si>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</si>
  <si>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</si>
  <si>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</si>
  <si>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</si>
  <si>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</si>
  <si>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</si>
  <si>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</si>
  <si>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</si>
  <si>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</si>
  <si>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</si>
  <si>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</si>
  <si>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</si>
  <si>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</si>
  <si>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</si>
  <si>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</si>
  <si>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</si>
  <si>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</si>
  <si>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</si>
  <si>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</si>
  <si>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</si>
  <si>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</si>
  <si>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</si>
  <si>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</si>
  <si>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</si>
  <si>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</si>
  <si>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</si>
  <si>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</si>
  <si>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</si>
  <si>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</si>
  <si>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</si>
  <si>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</si>
  <si>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</si>
  <si>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</si>
  <si>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</si>
  <si>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</si>
  <si>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</si>
  <si>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</si>
  <si>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</si>
  <si>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</si>
  <si>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</si>
  <si>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</si>
  <si>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</si>
  <si>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</si>
  <si>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</si>
  <si>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</si>
  <si>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</si>
  <si>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</si>
  <si>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</si>
  <si>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</si>
  <si>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</si>
  <si>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</si>
  <si>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</si>
  <si>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</si>
  <si>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</si>
  <si>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</si>
  <si>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</si>
  <si>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</si>
  <si>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</si>
  <si>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</si>
  <si>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</si>
  <si>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</si>
  <si>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</si>
  <si>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</si>
  <si>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</si>
  <si>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</si>
  <si>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</si>
  <si>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</si>
  <si>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</si>
  <si>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</si>
  <si>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</si>
  <si>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</si>
  <si>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</si>
  <si>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</si>
  <si>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</si>
  <si>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</si>
  <si>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</si>
  <si>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</si>
  <si>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</si>
  <si>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</si>
  <si>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</si>
  <si>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</si>
  <si>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</si>
  <si>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</si>
  <si>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</si>
  <si>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</si>
  <si>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</si>
  <si>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</si>
  <si>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</si>
  <si>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</si>
  <si>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</si>
  <si>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</si>
  <si>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</si>
  <si>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</si>
  <si>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</si>
  <si>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</si>
  <si>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</si>
  <si>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</si>
  <si>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</si>
  <si>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</si>
  <si>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</si>
  <si>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</si>
  <si>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</si>
  <si>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</si>
  <si>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</si>
  <si>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</si>
  <si>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</si>
  <si>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</si>
  <si>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</si>
  <si>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</si>
  <si>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</si>
  <si>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</si>
  <si>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</si>
  <si>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</si>
  <si>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</si>
  <si>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</si>
  <si>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</si>
  <si>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</si>
  <si>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</si>
  <si>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</si>
  <si>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</si>
  <si>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</si>
  <si>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</si>
  <si>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</si>
  <si>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</si>
  <si>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</si>
  <si>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</si>
  <si>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</si>
  <si>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</si>
  <si>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</si>
  <si>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</si>
  <si>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</si>
  <si>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</si>
  <si>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</si>
  <si>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</si>
  <si>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</si>
  <si>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</si>
  <si>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</si>
  <si>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</si>
  <si>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</si>
  <si>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</si>
  <si>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</si>
  <si>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</si>
  <si>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</si>
  <si>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</si>
  <si>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</si>
  <si>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</si>
  <si>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</si>
  <si>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</si>
  <si>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</si>
  <si>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</si>
  <si>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</si>
  <si>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</si>
  <si>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</si>
  <si>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</si>
  <si>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</si>
  <si>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</si>
  <si>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</si>
  <si>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</si>
  <si>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</si>
  <si>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</si>
  <si>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</si>
  <si>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</si>
  <si>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</si>
  <si>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</si>
  <si>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</si>
  <si>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</si>
  <si>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</si>
  <si>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</si>
  <si>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</si>
  <si>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</si>
  <si>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</si>
  <si>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</si>
  <si>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</si>
  <si>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</si>
  <si>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</si>
  <si>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</si>
  <si>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</si>
  <si>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</si>
  <si>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</si>
  <si>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</si>
  <si>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</si>
  <si>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</si>
  <si>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</si>
  <si>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</si>
  <si>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</si>
  <si>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</si>
  <si>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</si>
  <si>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</si>
  <si>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</si>
  <si>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</si>
  <si>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</si>
  <si>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</si>
  <si>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</si>
  <si>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</si>
  <si>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</si>
  <si>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</si>
  <si>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</si>
  <si>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</si>
  <si>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</si>
  <si>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</si>
  <si>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</si>
  <si>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</si>
  <si>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</si>
  <si>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</si>
  <si>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</si>
  <si>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</si>
  <si>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</si>
  <si>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</si>
  <si>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</si>
  <si>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</si>
  <si>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</si>
  <si>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</si>
  <si>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</si>
  <si>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</si>
  <si>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</si>
  <si>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</si>
  <si>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</si>
  <si>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</si>
  <si>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</si>
  <si>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</si>
  <si>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</si>
  <si>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</si>
  <si>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</si>
  <si>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</si>
  <si>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</si>
  <si>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</si>
  <si>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</si>
  <si>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</si>
  <si>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</si>
  <si>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</si>
  <si>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</si>
  <si>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</si>
  <si>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</si>
  <si>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</si>
  <si>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</si>
  <si>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</si>
  <si>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</si>
  <si>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</si>
  <si>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</si>
  <si>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</si>
  <si>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</si>
  <si>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</si>
  <si>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</si>
  <si>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</si>
  <si>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</si>
  <si>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</si>
  <si>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</si>
  <si>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</si>
  <si>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</si>
  <si>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</si>
  <si>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</si>
  <si>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</si>
  <si>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</si>
  <si>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</si>
  <si>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</si>
  <si>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</si>
  <si>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</si>
  <si>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</si>
  <si>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</si>
  <si>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</si>
  <si>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</si>
  <si>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</si>
  <si>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</si>
  <si>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</si>
  <si>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</si>
  <si>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</si>
  <si>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</si>
  <si>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</si>
  <si>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</si>
  <si>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</si>
  <si>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</si>
  <si>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</si>
  <si>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</si>
  <si>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</si>
  <si>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</si>
  <si>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</si>
  <si>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</si>
  <si>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</si>
  <si>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</si>
  <si>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</si>
  <si>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</si>
  <si>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</si>
  <si>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</si>
  <si>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</si>
  <si>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</si>
  <si>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</si>
  <si>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</si>
  <si>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</si>
  <si>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</si>
  <si>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</si>
  <si>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</si>
  <si>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</si>
  <si>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</si>
  <si>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</si>
  <si>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</si>
  <si>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</si>
  <si>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</si>
  <si>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</si>
  <si>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</si>
  <si>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</si>
  <si>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</si>
  <si>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</si>
  <si>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</si>
  <si>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</si>
  <si>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</si>
  <si>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</si>
  <si>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</si>
  <si>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</si>
  <si>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</si>
  <si>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</si>
  <si>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</si>
  <si>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</si>
  <si>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</si>
  <si>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</si>
  <si>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</si>
  <si>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</si>
  <si>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</si>
  <si>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</si>
  <si>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</si>
  <si>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</si>
  <si>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</si>
  <si>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</si>
  <si>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</si>
  <si>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</si>
  <si>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</si>
  <si>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</si>
  <si>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</si>
  <si>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</si>
  <si>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</si>
  <si>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</si>
  <si>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</si>
  <si>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</si>
  <si>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</si>
  <si>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</si>
  <si>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</si>
  <si>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</si>
  <si>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</si>
  <si>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</si>
  <si>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</si>
  <si>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</si>
  <si>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</si>
  <si>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</si>
  <si>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</si>
  <si>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</si>
  <si>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</si>
  <si>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</si>
  <si>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</si>
  <si>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</si>
  <si>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</si>
  <si>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</si>
  <si>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</si>
  <si>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</si>
  <si>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</si>
  <si>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</si>
  <si>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</si>
  <si>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</si>
  <si>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</si>
  <si>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</si>
  <si>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</si>
  <si>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</si>
  <si>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</si>
  <si>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</si>
  <si>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</si>
  <si>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</si>
  <si>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</si>
  <si>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</si>
  <si>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</si>
  <si>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</si>
  <si>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</si>
  <si>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</si>
  <si>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</si>
  <si>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</si>
  <si>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</si>
  <si>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</si>
  <si>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</si>
  <si>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</si>
  <si>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</si>
  <si>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</si>
  <si>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</si>
  <si>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</si>
  <si>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</si>
  <si>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</si>
  <si>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</si>
  <si>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</si>
  <si>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</si>
  <si>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</si>
  <si>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</si>
  <si>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</si>
  <si>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</si>
  <si>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</si>
  <si>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</si>
  <si>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</si>
  <si>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</si>
  <si>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</si>
  <si>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</si>
  <si>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</si>
  <si>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</si>
  <si>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</si>
  <si>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</si>
  <si>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</si>
  <si>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</si>
  <si>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</si>
  <si>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</si>
  <si>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</si>
  <si>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</si>
  <si>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</si>
  <si>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</si>
  <si>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</si>
  <si>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</si>
  <si>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</si>
  <si>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</si>
  <si>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</si>
  <si>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</si>
  <si>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</si>
  <si>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</si>
  <si>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</si>
  <si>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</si>
  <si>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</si>
  <si>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</si>
  <si>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</si>
  <si>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</si>
  <si>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</si>
  <si>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</si>
  <si>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</si>
  <si>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</si>
  <si>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</si>
  <si>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</si>
  <si>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</si>
  <si>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</si>
  <si>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</si>
  <si>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</si>
  <si>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</si>
  <si>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</si>
  <si>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</si>
  <si>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</si>
  <si>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</si>
  <si>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</si>
  <si>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</si>
  <si>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</si>
  <si>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</si>
  <si>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</si>
  <si>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</si>
  <si>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</si>
  <si>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</si>
  <si>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</si>
  <si>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</si>
  <si>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</si>
  <si>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</si>
  <si>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</si>
  <si>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</si>
  <si>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</si>
  <si>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</si>
  <si>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</si>
  <si>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</si>
  <si>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</si>
  <si>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</si>
  <si>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</si>
  <si>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</si>
  <si>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</si>
  <si>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</si>
  <si>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</si>
  <si>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</si>
  <si>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</si>
  <si>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</si>
  <si>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</si>
  <si>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</si>
  <si>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</si>
  <si>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</si>
  <si>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</si>
  <si>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</si>
  <si>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</si>
  <si>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</si>
  <si>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</si>
  <si>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</si>
  <si>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</si>
  <si>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</si>
  <si>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</si>
  <si>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</si>
  <si>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</si>
  <si>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</si>
  <si>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</si>
  <si>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</si>
  <si>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</si>
  <si>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</si>
  <si>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</si>
  <si>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</si>
  <si>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</si>
  <si>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</si>
  <si>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</si>
  <si>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</si>
  <si>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</si>
  <si>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</si>
  <si>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</si>
  <si>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</si>
  <si>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</si>
  <si>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</si>
  <si>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</si>
  <si>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</si>
  <si>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</si>
  <si>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</si>
  <si>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</si>
  <si>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</si>
  <si>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</si>
  <si>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</si>
  <si>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</si>
  <si>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</si>
  <si>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</si>
  <si>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</si>
  <si>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</si>
  <si>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</si>
  <si>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</si>
  <si>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</si>
  <si>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</si>
  <si>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</si>
  <si>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</si>
  <si>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</si>
  <si>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</si>
  <si>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</si>
  <si>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</si>
  <si>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</si>
  <si>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</si>
  <si>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</si>
  <si>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</si>
  <si>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</si>
  <si>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</si>
  <si>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</si>
  <si>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</si>
  <si>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</si>
  <si>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</si>
  <si>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</si>
  <si>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</si>
  <si>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</si>
  <si>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</si>
  <si>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</si>
  <si>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</si>
  <si>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</si>
  <si>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</si>
  <si>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</si>
  <si>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</si>
  <si>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</si>
  <si>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</si>
  <si>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</si>
  <si>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</si>
  <si>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</si>
  <si>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</si>
  <si>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</si>
  <si>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</si>
  <si>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</si>
  <si>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</si>
  <si>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</si>
  <si>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</si>
  <si>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</si>
  <si>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</si>
  <si>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</si>
  <si>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</si>
  <si>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</si>
  <si>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</si>
  <si>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</si>
  <si>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</si>
  <si>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</si>
  <si>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</si>
  <si>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</si>
  <si>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</si>
  <si>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</si>
  <si>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</si>
  <si>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</si>
  <si>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</si>
  <si>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</si>
  <si>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</si>
  <si>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</si>
  <si>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</si>
  <si>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</si>
  <si>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</si>
  <si>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</si>
  <si>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</si>
  <si>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</si>
  <si>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</si>
  <si>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</si>
  <si>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</si>
  <si>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</si>
  <si>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</si>
  <si>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</si>
  <si>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</si>
  <si>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</si>
  <si>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</si>
  <si>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</si>
  <si>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</si>
  <si>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</si>
  <si>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</si>
  <si>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</si>
  <si>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</si>
  <si>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</si>
  <si>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</si>
  <si>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</si>
  <si>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</si>
  <si>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</si>
  <si>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</si>
  <si>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</si>
  <si>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</si>
  <si>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</si>
  <si>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</si>
  <si>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</si>
  <si>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</si>
  <si>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</si>
  <si>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</si>
  <si>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</si>
  <si>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</si>
  <si>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</si>
  <si>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</si>
  <si>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</si>
  <si>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</si>
  <si>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</si>
  <si>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</si>
  <si>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</si>
  <si>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</si>
  <si>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</si>
  <si>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</si>
  <si>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</si>
  <si>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</si>
  <si>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</si>
  <si>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</si>
  <si>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</si>
  <si>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</si>
  <si>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</si>
  <si>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</si>
  <si>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</si>
  <si>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</si>
  <si>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</si>
  <si>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</si>
  <si>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</si>
  <si>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</si>
  <si>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</si>
  <si>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</si>
  <si>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</si>
  <si>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</si>
  <si>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</si>
  <si>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</si>
  <si>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</si>
  <si>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</si>
  <si>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</si>
  <si>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</si>
  <si>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</si>
  <si>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</si>
  <si>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</si>
  <si>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</si>
  <si>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</si>
  <si>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</si>
  <si>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</si>
  <si>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</si>
  <si>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</si>
  <si>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</si>
  <si>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</si>
  <si>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</si>
  <si>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</si>
  <si>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</si>
  <si>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</si>
  <si>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</si>
  <si>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</si>
  <si>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</si>
  <si>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</si>
  <si>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</si>
  <si>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</si>
  <si>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</si>
  <si>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</si>
  <si>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</si>
  <si>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</si>
  <si>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</si>
  <si>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</si>
  <si>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</si>
  <si>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</si>
  <si>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</si>
  <si>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</si>
  <si>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</si>
  <si>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</si>
  <si>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</si>
  <si>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</si>
  <si>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</si>
  <si>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</si>
  <si>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</si>
  <si>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</si>
  <si>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</si>
  <si>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</si>
  <si>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</si>
  <si>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</si>
  <si>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</si>
  <si>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</si>
  <si>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</si>
  <si>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</si>
  <si>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</si>
  <si>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</si>
  <si>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</si>
  <si>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</si>
  <si>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</si>
  <si>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</si>
  <si>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</si>
  <si>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</si>
  <si>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</si>
  <si>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</si>
  <si>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</si>
  <si>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</si>
  <si>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</si>
  <si>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</si>
  <si>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</si>
  <si>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</si>
  <si>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</si>
  <si>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</si>
  <si>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</si>
  <si>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</si>
  <si>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</si>
  <si>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</si>
  <si>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</si>
  <si>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</si>
  <si>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</si>
  <si>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</si>
  <si>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</si>
  <si>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</si>
  <si>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</si>
  <si>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</si>
  <si>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</si>
  <si>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</si>
  <si>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</si>
  <si>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</si>
  <si>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</si>
  <si>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</si>
  <si>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</si>
  <si>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</si>
  <si>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</si>
  <si>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</si>
  <si>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</si>
  <si>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</si>
  <si>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</si>
  <si>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</si>
  <si>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</si>
  <si>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</si>
  <si>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</si>
  <si>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</si>
  <si>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</si>
  <si>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</si>
  <si>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</si>
  <si>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</si>
  <si>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</si>
  <si>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</si>
  <si>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</si>
  <si>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</si>
  <si>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</si>
  <si>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</si>
  <si>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</si>
  <si>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</si>
  <si>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</si>
  <si>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</si>
  <si>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</si>
  <si>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</si>
  <si>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</si>
  <si>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</si>
  <si>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</si>
  <si>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</si>
  <si>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</si>
  <si>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</si>
  <si>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</si>
  <si>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</si>
  <si>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</si>
  <si>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</si>
  <si>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</si>
  <si>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</si>
  <si>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</si>
  <si>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</si>
  <si>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</si>
  <si>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</si>
  <si>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</si>
  <si>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</si>
  <si>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</si>
  <si>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</si>
  <si>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</si>
  <si>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</si>
  <si>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</si>
  <si>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</si>
  <si>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</si>
  <si>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</si>
  <si>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</si>
  <si>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</si>
  <si>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</si>
  <si>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</si>
  <si>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</si>
  <si>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</si>
  <si>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</si>
  <si>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</si>
  <si>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</si>
  <si>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</si>
  <si>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</si>
  <si>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</si>
  <si>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</si>
  <si>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</si>
  <si>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</si>
  <si>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</si>
  <si>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</si>
  <si>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</si>
  <si>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</si>
  <si>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</si>
  <si>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</si>
  <si>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</si>
  <si>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</si>
  <si>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</si>
  <si>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</si>
  <si>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</si>
  <si>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</si>
  <si>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</si>
  <si>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</si>
  <si>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</si>
  <si>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</si>
  <si>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</si>
  <si>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</si>
  <si>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</si>
  <si>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</si>
  <si>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</si>
  <si>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</si>
  <si>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</si>
  <si>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</si>
  <si>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</si>
  <si>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</si>
  <si>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</si>
  <si>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</si>
  <si>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</si>
  <si>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</si>
  <si>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</si>
  <si>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</si>
  <si>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</si>
  <si>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</si>
  <si>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</si>
  <si>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</si>
  <si>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</si>
  <si>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</si>
  <si>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</si>
  <si>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</si>
  <si>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</si>
  <si>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</si>
  <si>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</si>
  <si>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</si>
  <si>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</si>
  <si>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</si>
  <si>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</si>
  <si>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</si>
  <si>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</si>
  <si>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</si>
  <si>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</si>
  <si>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</si>
  <si>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</si>
  <si>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</si>
  <si>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</si>
  <si>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</si>
  <si>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</si>
  <si>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</si>
  <si>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</si>
  <si>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</si>
  <si>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</si>
  <si>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</si>
  <si>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</si>
  <si>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</si>
  <si>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</si>
  <si>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</si>
  <si>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</si>
  <si>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</si>
  <si>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</si>
  <si>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</si>
  <si>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</si>
  <si>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</si>
  <si>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</si>
  <si>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</si>
  <si>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</si>
  <si>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</si>
  <si>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</si>
  <si>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</si>
  <si>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</si>
  <si>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</si>
  <si>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</si>
  <si>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</si>
  <si>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</si>
  <si>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</si>
  <si>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</si>
  <si>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</si>
  <si>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</si>
  <si>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</si>
  <si>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</si>
  <si>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</si>
  <si>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</si>
  <si>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</si>
  <si>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</si>
  <si>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</si>
  <si>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</si>
  <si>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</si>
  <si>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</si>
  <si>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</si>
  <si>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</si>
  <si>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</si>
  <si>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</si>
  <si>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</si>
  <si>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</si>
  <si>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</si>
  <si>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</si>
  <si>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</si>
  <si>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</si>
  <si>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</si>
  <si>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</si>
  <si>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</si>
  <si>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</si>
  <si>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</si>
  <si>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</si>
  <si>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</si>
  <si>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</si>
  <si>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</si>
  <si>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</si>
  <si>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</si>
  <si>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</si>
  <si>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</si>
  <si>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</si>
  <si>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</si>
  <si>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</si>
  <si>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</si>
  <si>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</si>
  <si>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</si>
  <si>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</si>
  <si>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</si>
  <si>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</si>
  <si>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</si>
  <si>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</si>
  <si>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</si>
  <si>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</si>
  <si>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</si>
  <si>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</si>
  <si>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</si>
  <si>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</si>
  <si>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</si>
  <si>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</si>
  <si>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</si>
  <si>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</si>
  <si>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</si>
  <si>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</si>
  <si>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</si>
  <si>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</si>
  <si>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</si>
  <si>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</si>
  <si>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</si>
  <si>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</si>
  <si>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</si>
  <si>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</si>
  <si>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</si>
  <si>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</si>
  <si>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</si>
  <si>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</si>
  <si>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</si>
  <si>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</si>
  <si>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</si>
  <si>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</si>
  <si>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</si>
  <si>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</si>
  <si>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</si>
  <si>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</si>
  <si>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</si>
  <si>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</si>
  <si>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</si>
  <si>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</si>
  <si>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</si>
  <si>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</si>
  <si>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</si>
  <si>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</si>
  <si>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</si>
  <si>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</si>
  <si>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</si>
  <si>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</si>
  <si>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</si>
  <si>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</si>
  <si>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</si>
  <si>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</si>
  <si>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</si>
  <si>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</si>
  <si>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</si>
  <si>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</si>
  <si>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</si>
  <si>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</si>
  <si>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</si>
  <si>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</si>
  <si>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</si>
  <si>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</si>
  <si>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</si>
  <si>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</si>
  <si>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</si>
  <si>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</si>
  <si>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</si>
  <si>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</si>
  <si>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</si>
  <si>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</si>
  <si>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</si>
  <si>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</si>
  <si>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</si>
  <si>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</si>
  <si>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</si>
  <si>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</si>
  <si>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</si>
  <si>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</si>
  <si>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</si>
  <si>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</si>
  <si>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</si>
  <si>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</si>
  <si>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</si>
  <si>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</si>
  <si>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</si>
  <si>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</si>
  <si>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</si>
  <si>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</si>
  <si>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</si>
  <si>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</si>
  <si>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</si>
  <si>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</si>
  <si>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</si>
  <si>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</si>
  <si>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</si>
  <si>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</si>
  <si>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</si>
  <si>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</si>
  <si>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</si>
  <si>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</si>
  <si>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</si>
  <si>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</si>
  <si>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</si>
  <si>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</si>
  <si>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</si>
  <si>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</si>
  <si>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</si>
  <si>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</si>
  <si>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</si>
  <si>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</si>
  <si>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</si>
  <si>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</si>
  <si>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</si>
  <si>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</si>
  <si>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</si>
  <si>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</si>
  <si>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</si>
  <si>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</si>
  <si>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</si>
  <si>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</si>
  <si>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</si>
  <si>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</si>
  <si>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</si>
  <si>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</si>
  <si>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</si>
  <si>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</si>
  <si>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</si>
  <si>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</si>
  <si>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</si>
  <si>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</si>
  <si>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</si>
  <si>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</si>
  <si>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</si>
  <si>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</si>
  <si>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</si>
  <si>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</si>
  <si>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</si>
  <si>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</si>
  <si>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</si>
  <si>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</si>
  <si>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</si>
  <si>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</si>
  <si>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</si>
  <si>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</si>
  <si>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</si>
  <si>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</si>
  <si>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</si>
  <si>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</si>
  <si>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</si>
  <si>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</si>
  <si>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</si>
  <si>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</si>
  <si>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</si>
  <si>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</si>
  <si>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</si>
  <si>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</si>
  <si>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</si>
  <si>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</si>
  <si>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</si>
  <si>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</si>
  <si>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</si>
  <si>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</si>
  <si>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</si>
  <si>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</si>
  <si>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</si>
  <si>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</si>
  <si>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</si>
  <si>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</si>
  <si>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</si>
  <si>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</si>
  <si>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</si>
  <si>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</si>
  <si>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</si>
  <si>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</si>
  <si>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</si>
  <si>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</si>
  <si>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</si>
  <si>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</si>
  <si>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</si>
  <si>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</si>
  <si>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</si>
  <si>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</si>
  <si>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</si>
  <si>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</si>
  <si>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</si>
  <si>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</si>
  <si>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</si>
  <si>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</si>
  <si>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</si>
  <si>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</si>
  <si>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</si>
  <si>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</si>
  <si>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</si>
  <si>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</si>
  <si>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</si>
  <si>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</si>
  <si>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</si>
  <si>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</si>
  <si>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</si>
  <si>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</si>
  <si>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</si>
  <si>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</si>
  <si>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</si>
  <si>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</si>
  <si>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</si>
  <si>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</si>
  <si>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</si>
  <si>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</si>
  <si>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</si>
  <si>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</si>
  <si>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</si>
  <si>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</si>
  <si>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</si>
  <si>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</si>
  <si>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</si>
  <si>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</si>
  <si>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</si>
  <si>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</si>
  <si>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</si>
  <si>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</si>
  <si>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</si>
  <si>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</si>
  <si>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</si>
  <si>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</si>
  <si>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</si>
  <si>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</si>
  <si>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</si>
  <si>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</si>
  <si>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</si>
  <si>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</si>
  <si>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</si>
  <si>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</si>
  <si>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</si>
  <si>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</si>
  <si>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</si>
  <si>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</si>
  <si>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</si>
  <si>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</si>
  <si>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</si>
  <si>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</si>
  <si>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</si>
  <si>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</si>
  <si>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</si>
  <si>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</si>
  <si>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</si>
  <si>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</si>
  <si>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</si>
  <si>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</si>
  <si>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</si>
  <si>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</si>
  <si>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</si>
  <si>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</si>
  <si>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</si>
  <si>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</si>
  <si>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</si>
  <si>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</si>
  <si>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</si>
  <si>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</si>
  <si>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</si>
  <si>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</si>
  <si>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</si>
  <si>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</si>
  <si>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</si>
  <si>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</si>
  <si>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</si>
  <si>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</si>
  <si>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</si>
  <si>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</si>
  <si>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</si>
  <si>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</si>
  <si>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</si>
  <si>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</si>
  <si>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</si>
  <si>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</si>
  <si>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</si>
  <si>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</si>
  <si>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</si>
  <si>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</si>
  <si>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</si>
  <si>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</si>
  <si>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</si>
  <si>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</si>
  <si>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</si>
  <si>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</si>
  <si>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</si>
  <si>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</si>
  <si>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</si>
  <si>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</si>
  <si>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</si>
  <si>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</si>
  <si>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</si>
  <si>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</si>
  <si>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</si>
  <si>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</si>
  <si>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</si>
  <si>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</si>
  <si>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</si>
  <si>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</si>
  <si>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</si>
  <si>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</si>
  <si>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</si>
  <si>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</si>
  <si>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</si>
  <si>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</si>
  <si>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</si>
  <si>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</si>
  <si>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</si>
  <si>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</si>
  <si>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</si>
  <si>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</si>
  <si>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</si>
  <si>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</si>
  <si>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</si>
  <si>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</si>
  <si>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</si>
  <si>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</si>
  <si>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</si>
  <si>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</si>
  <si>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</si>
  <si>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</si>
  <si>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</si>
  <si>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</si>
  <si>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</si>
  <si>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</si>
  <si>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</si>
  <si>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</si>
  <si>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</si>
  <si>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</si>
  <si>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</si>
  <si>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</si>
  <si>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</si>
  <si>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</si>
  <si>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</si>
  <si>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</si>
  <si>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</si>
  <si>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</si>
  <si>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</si>
  <si>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</si>
  <si>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</si>
  <si>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</si>
  <si>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</si>
  <si>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</si>
  <si>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</si>
  <si>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</si>
  <si>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</si>
  <si>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</si>
  <si>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</si>
  <si>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</si>
  <si>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</si>
  <si>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</si>
  <si>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</si>
  <si>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</si>
  <si>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</si>
  <si>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</si>
  <si>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</si>
  <si>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</si>
  <si>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</si>
  <si>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</si>
  <si>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</si>
  <si>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</si>
  <si>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</si>
  <si>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</si>
  <si>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</si>
  <si>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</si>
  <si>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</si>
  <si>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</si>
  <si>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</si>
  <si>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</si>
  <si>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</si>
  <si>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</si>
  <si>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</si>
  <si>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</si>
  <si>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</si>
  <si>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</si>
  <si>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</si>
  <si>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</si>
  <si>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</si>
  <si>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</si>
  <si>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</si>
  <si>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</si>
  <si>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</si>
  <si>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</si>
  <si>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</si>
  <si>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</si>
  <si>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</si>
  <si>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</si>
  <si>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</si>
  <si>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</si>
  <si>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</si>
  <si>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</si>
  <si>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</si>
  <si>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</si>
  <si>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</si>
  <si>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</si>
  <si>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</si>
  <si>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</si>
  <si>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</si>
  <si>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</si>
  <si>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</si>
  <si>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</si>
  <si>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</si>
  <si>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</si>
  <si>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</si>
  <si>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</si>
  <si>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</si>
  <si>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</si>
  <si>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</si>
  <si>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</si>
  <si>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</si>
  <si>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</si>
  <si>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</si>
  <si>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</si>
  <si>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</si>
  <si>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</si>
  <si>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</si>
  <si>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</si>
  <si>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</si>
  <si>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</si>
  <si>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</si>
  <si>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</si>
  <si>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</si>
  <si>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</si>
  <si>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</si>
  <si>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</si>
  <si>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</si>
  <si>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</si>
  <si>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</si>
  <si>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</si>
  <si>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</si>
  <si>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</si>
  <si>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</si>
  <si>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</si>
  <si>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</si>
  <si>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</si>
  <si>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</si>
  <si>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</si>
  <si>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</si>
  <si>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</si>
  <si>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</si>
  <si>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</si>
  <si>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</si>
  <si>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</si>
  <si>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</si>
  <si>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</si>
  <si>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</si>
  <si>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</si>
  <si>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</si>
  <si>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</si>
  <si>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</si>
  <si>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</si>
  <si>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</si>
  <si>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</si>
  <si>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</si>
  <si>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</si>
  <si>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</si>
  <si>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</si>
  <si>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</si>
  <si>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</si>
  <si>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</si>
  <si>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</si>
  <si>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</si>
  <si>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</si>
  <si>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</si>
  <si>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</si>
  <si>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</si>
  <si>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</si>
  <si>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</si>
  <si>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</si>
  <si>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</si>
  <si>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</si>
  <si>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</si>
  <si>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</si>
  <si>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</si>
  <si>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</si>
  <si>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</si>
  <si>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</si>
  <si>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</si>
  <si>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</si>
  <si>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</si>
  <si>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</si>
  <si>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</si>
  <si>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</si>
  <si>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</si>
  <si>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</si>
  <si>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</si>
  <si>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</si>
  <si>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</si>
  <si>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</si>
  <si>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</si>
  <si>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</si>
  <si>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</si>
  <si>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</si>
  <si>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</si>
  <si>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</si>
  <si>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</si>
  <si>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</si>
  <si>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</si>
  <si>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</si>
  <si>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</si>
  <si>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</si>
  <si>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</si>
  <si>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</si>
  <si>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</si>
  <si>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</si>
  <si>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</si>
  <si>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</si>
  <si>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</si>
  <si>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</si>
  <si>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</si>
  <si>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</si>
  <si>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</si>
  <si>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</si>
  <si>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</si>
  <si>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</si>
  <si>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</si>
  <si>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</si>
  <si>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</si>
  <si>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</si>
  <si>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</si>
  <si>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</si>
  <si>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</si>
  <si>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</si>
  <si>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</si>
  <si>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</si>
  <si>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</si>
  <si>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</si>
  <si>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</si>
  <si>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</si>
  <si>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</si>
  <si>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</si>
  <si>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</si>
  <si>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</si>
  <si>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</si>
  <si>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</si>
  <si>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</si>
  <si>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</si>
  <si>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</si>
  <si>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</si>
  <si>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</si>
  <si>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</si>
  <si>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</si>
  <si>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</si>
  <si>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</si>
  <si>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</si>
  <si>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</si>
  <si>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</si>
  <si>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</si>
  <si>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</si>
  <si>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</si>
  <si>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</si>
  <si>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</si>
  <si>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</si>
  <si>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</si>
  <si>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</si>
  <si>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</si>
  <si>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</si>
  <si>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</si>
  <si>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</si>
  <si>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</si>
  <si>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</si>
  <si>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</si>
  <si>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</si>
  <si>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</si>
  <si>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</si>
  <si>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</si>
  <si>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</si>
  <si>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</si>
  <si>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</si>
  <si>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</si>
  <si>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</si>
  <si>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</si>
  <si>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</si>
  <si>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</si>
  <si>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</si>
  <si>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</si>
  <si>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</si>
  <si>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</si>
  <si>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</si>
  <si>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</si>
  <si>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</si>
  <si>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</si>
  <si>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</si>
  <si>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</si>
  <si>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</si>
  <si>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</si>
  <si>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</si>
  <si>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</si>
  <si>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</si>
  <si>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</si>
  <si>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</si>
  <si>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</si>
  <si>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</si>
  <si>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</si>
  <si>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</si>
  <si>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</si>
  <si>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</si>
  <si>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</si>
  <si>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</si>
  <si>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</si>
  <si>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</si>
  <si>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</si>
  <si>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</si>
  <si>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</si>
  <si>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</si>
  <si>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</si>
  <si>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</si>
  <si>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</si>
  <si>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</si>
  <si>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</si>
  <si>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</si>
  <si>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</si>
  <si>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</si>
  <si>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</si>
  <si>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</si>
  <si>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</si>
  <si>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</si>
  <si>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</si>
  <si>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</si>
  <si>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</si>
  <si>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</si>
  <si>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</si>
  <si>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</si>
  <si>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</si>
  <si>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</si>
  <si>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</si>
  <si>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</si>
  <si>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</si>
  <si>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</si>
  <si>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</si>
  <si>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</si>
  <si>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</si>
  <si>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</si>
  <si>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</si>
  <si>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</si>
  <si>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</si>
  <si>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</si>
  <si>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</si>
  <si>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</si>
  <si>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</si>
  <si>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</si>
  <si>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</si>
  <si>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</si>
  <si>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</si>
  <si>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</si>
  <si>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</si>
  <si>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</si>
  <si>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</si>
  <si>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</si>
  <si>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</si>
  <si>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</si>
  <si>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</si>
  <si>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</si>
  <si>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</si>
  <si>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</si>
  <si>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</si>
  <si>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</si>
  <si>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</si>
  <si>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</si>
  <si>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</si>
  <si>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</si>
  <si>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</si>
  <si>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</si>
  <si>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</si>
  <si>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</si>
  <si>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</si>
  <si>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</si>
  <si>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</si>
  <si>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</si>
  <si>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</si>
  <si>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</si>
  <si>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</si>
  <si>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</si>
  <si>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</si>
  <si>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</si>
  <si>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</si>
  <si>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</si>
  <si>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</si>
  <si>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</si>
  <si>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</si>
  <si>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</si>
  <si>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</si>
  <si>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</si>
  <si>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</si>
  <si>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</si>
  <si>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</si>
  <si>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</si>
  <si>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</si>
  <si>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</si>
  <si>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</si>
  <si>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</si>
  <si>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</si>
  <si>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</si>
  <si>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</si>
  <si>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</si>
  <si>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</si>
  <si>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</si>
  <si>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</si>
  <si>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</si>
  <si>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</si>
  <si>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</si>
  <si>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</si>
  <si>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</si>
  <si>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</si>
  <si>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</si>
  <si>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</si>
  <si>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</si>
  <si>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</si>
  <si>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</si>
  <si>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</si>
  <si>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</si>
  <si>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</si>
  <si>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</si>
  <si>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</si>
  <si>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</si>
  <si>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</si>
  <si>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</si>
  <si>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</si>
  <si>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</si>
  <si>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</si>
  <si>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</si>
  <si>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</si>
  <si>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</si>
  <si>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</si>
  <si>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</si>
  <si>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</si>
  <si>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</si>
  <si>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</si>
  <si>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</si>
  <si>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</si>
  <si>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</si>
  <si>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</si>
  <si>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</si>
  <si>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</si>
  <si>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</si>
  <si>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</si>
  <si>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</si>
  <si>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</si>
  <si>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</si>
  <si>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</si>
  <si>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</si>
  <si>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</si>
  <si>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</si>
  <si>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</si>
  <si>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</si>
  <si>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</si>
  <si>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</si>
  <si>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</si>
  <si>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</si>
  <si>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</si>
  <si>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</si>
  <si>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</si>
  <si>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</si>
  <si>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</si>
  <si>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</si>
  <si>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</si>
  <si>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</si>
  <si>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</si>
  <si>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</si>
  <si>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</si>
  <si>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</si>
  <si>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</si>
  <si>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</si>
  <si>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</si>
  <si>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</si>
  <si>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</si>
  <si>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</si>
  <si>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</si>
  <si>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</si>
  <si>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</si>
  <si>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</si>
  <si>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</si>
  <si>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</si>
  <si>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</si>
  <si>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</si>
  <si>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</si>
  <si>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</si>
  <si>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</si>
  <si>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</si>
  <si>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</si>
  <si>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</si>
  <si>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</si>
  <si>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</si>
  <si>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</si>
  <si>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</si>
  <si>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</si>
  <si>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</si>
  <si>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</si>
  <si>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</si>
  <si>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</si>
  <si>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</si>
  <si>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</si>
  <si>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</si>
  <si>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</si>
  <si>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</si>
  <si>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</si>
  <si>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</si>
  <si>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</si>
  <si>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</si>
  <si>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</si>
  <si>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</si>
  <si>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</si>
  <si>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</si>
  <si>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</si>
  <si>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</si>
  <si>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</si>
  <si>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</si>
  <si>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</si>
  <si>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</si>
  <si>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</si>
  <si>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</si>
  <si>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</si>
  <si>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</si>
  <si>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</si>
  <si>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</si>
  <si>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</si>
  <si>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</si>
  <si>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</si>
  <si>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</si>
  <si>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</si>
  <si>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</si>
  <si>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</si>
  <si>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</si>
  <si>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</si>
  <si>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</si>
  <si>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</si>
  <si>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</si>
  <si>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</si>
  <si>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</si>
  <si>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</si>
  <si>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</si>
  <si>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</si>
  <si>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</si>
  <si>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</si>
  <si>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</si>
  <si>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</si>
  <si>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</si>
  <si>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</si>
  <si>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</si>
  <si>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</si>
  <si>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</si>
  <si>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</si>
  <si>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</si>
  <si>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</si>
  <si>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</si>
  <si>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</si>
  <si>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</si>
  <si>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</si>
  <si>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</si>
  <si>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</si>
  <si>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</si>
  <si>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</si>
  <si>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</si>
  <si>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</si>
  <si>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</si>
  <si>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</si>
  <si>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</si>
  <si>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</si>
  <si>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</si>
  <si>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</si>
  <si>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</si>
  <si>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</si>
  <si>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</si>
  <si>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</si>
  <si>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</si>
  <si>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</si>
  <si>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</si>
  <si>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</si>
  <si>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</si>
  <si>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</si>
  <si>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</si>
  <si>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</si>
  <si>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</si>
  <si>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</si>
  <si>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</si>
  <si>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</si>
  <si>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</si>
  <si>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</si>
  <si>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</si>
  <si>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</si>
  <si>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</si>
  <si>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</si>
  <si>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</si>
  <si>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</si>
  <si>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</si>
  <si>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</si>
  <si>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</si>
  <si>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</si>
  <si>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</si>
  <si>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</si>
  <si>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</si>
  <si>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</si>
  <si>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</si>
  <si>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</si>
  <si>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</si>
  <si>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</si>
  <si>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</si>
  <si>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</si>
  <si>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</si>
  <si>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</si>
  <si>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</si>
  <si>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</si>
  <si>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</si>
  <si>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</si>
  <si>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</si>
  <si>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</si>
  <si>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</si>
  <si>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</si>
  <si>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</si>
  <si>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</si>
  <si>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</si>
  <si>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</si>
  <si>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</si>
  <si>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</si>
  <si>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</si>
  <si>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</si>
  <si>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</si>
  <si>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</si>
  <si>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</si>
  <si>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</si>
  <si>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</si>
  <si>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</si>
  <si>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</si>
  <si>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</si>
  <si>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</si>
  <si>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</si>
  <si>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</si>
  <si>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</si>
  <si>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</si>
  <si>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</si>
  <si>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</si>
  <si>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</si>
  <si>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</si>
  <si>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</si>
  <si>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</si>
  <si>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</si>
  <si>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</si>
  <si>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</si>
  <si>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</si>
  <si>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</si>
  <si>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</si>
  <si>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</si>
  <si>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</si>
  <si>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</si>
  <si>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</si>
  <si>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</si>
  <si>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</si>
  <si>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</si>
  <si>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</si>
  <si>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</si>
  <si>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</si>
  <si>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</si>
  <si>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</si>
  <si>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</si>
  <si>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</si>
  <si>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</si>
  <si>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</si>
  <si>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</si>
  <si>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</si>
  <si>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</si>
  <si>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</si>
  <si>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</si>
  <si>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</si>
  <si>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</si>
  <si>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</si>
  <si>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</si>
  <si>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</si>
  <si>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</si>
  <si>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</si>
  <si>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</si>
  <si>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</si>
  <si>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</si>
  <si>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</si>
  <si>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</si>
  <si>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</si>
  <si>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</si>
  <si>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</si>
  <si>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</si>
  <si>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</si>
  <si>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</si>
  <si>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</si>
  <si>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</si>
  <si>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</si>
  <si>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</si>
  <si>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</si>
  <si>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</si>
  <si>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</si>
  <si>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</si>
  <si>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</si>
  <si>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</si>
  <si>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</si>
  <si>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</si>
  <si>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</si>
  <si>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</si>
  <si>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</si>
  <si>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</si>
  <si>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</si>
  <si>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</si>
  <si>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</si>
  <si>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</si>
  <si>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</si>
  <si>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</si>
  <si>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</si>
  <si>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</si>
  <si>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</si>
  <si>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</si>
  <si>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</si>
  <si>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</si>
  <si>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</si>
  <si>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</si>
  <si>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</si>
  <si>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</si>
  <si>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</si>
  <si>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</si>
  <si>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</si>
  <si>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</si>
  <si>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</si>
  <si>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</si>
  <si>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</si>
  <si>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</si>
  <si>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</si>
  <si>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</si>
  <si>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</si>
  <si>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</si>
  <si>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</si>
  <si>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</si>
  <si>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</si>
  <si>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</si>
  <si>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</si>
  <si>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</si>
  <si>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</si>
  <si>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</si>
  <si>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</si>
  <si>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</si>
  <si>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</si>
  <si>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</si>
  <si>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</si>
  <si>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</si>
  <si>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</si>
  <si>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</si>
  <si>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</si>
  <si>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</si>
  <si>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</si>
  <si>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</si>
  <si>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</si>
  <si>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</si>
  <si>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</si>
  <si>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</si>
  <si>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</si>
  <si>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</si>
  <si>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</si>
  <si>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</si>
  <si>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</si>
  <si>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</si>
  <si>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</si>
  <si>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</si>
  <si>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</si>
  <si>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</si>
  <si>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</si>
  <si>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</si>
  <si>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</si>
  <si>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</si>
  <si>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</si>
  <si>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</si>
  <si>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</si>
  <si>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</si>
  <si>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</si>
  <si>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</si>
  <si>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</si>
  <si>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</si>
  <si>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</si>
  <si>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</si>
  <si>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</si>
  <si>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</si>
  <si>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</si>
  <si>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</si>
  <si>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</si>
  <si>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</si>
  <si>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</si>
  <si>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</si>
  <si>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</si>
  <si>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</si>
  <si>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</si>
  <si>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</si>
  <si>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</si>
  <si>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</si>
  <si>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</si>
  <si>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</si>
  <si>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</si>
  <si>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</si>
  <si>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</si>
  <si>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</si>
  <si>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</si>
  <si>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</si>
  <si>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</si>
  <si>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</si>
  <si>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</si>
  <si>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</si>
  <si>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</si>
  <si>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</si>
  <si>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</si>
  <si>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</si>
  <si>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</si>
  <si>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</si>
  <si>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</si>
  <si>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</si>
  <si>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</si>
  <si>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</si>
  <si>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</si>
  <si>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</si>
  <si>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</si>
  <si>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</si>
  <si>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</si>
  <si>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</si>
  <si>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</si>
  <si>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</si>
  <si>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</si>
  <si>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</si>
  <si>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</si>
  <si>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</si>
  <si>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</si>
  <si>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</si>
  <si>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</si>
  <si>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</si>
  <si>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</si>
  <si>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</si>
  <si>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</si>
  <si>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</si>
  <si>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</si>
  <si>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</si>
  <si>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</si>
  <si>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</si>
  <si>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</si>
  <si>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</si>
  <si>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</si>
  <si>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</si>
  <si>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</si>
  <si>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</si>
  <si>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</si>
  <si>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</si>
  <si>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</si>
  <si>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</si>
  <si>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</si>
  <si>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</si>
  <si>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</si>
  <si>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</si>
  <si>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</si>
  <si>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</si>
  <si>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</si>
  <si>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</si>
  <si>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</si>
  <si>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</si>
  <si>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</si>
  <si>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</si>
  <si>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</si>
  <si>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</si>
  <si>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</si>
  <si>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</si>
  <si>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</si>
  <si>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</si>
  <si>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</si>
  <si>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</si>
  <si>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</si>
  <si>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</si>
  <si>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</si>
  <si>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</si>
  <si>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</si>
  <si>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</si>
  <si>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</si>
  <si>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</si>
  <si>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</si>
  <si>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</si>
  <si>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</si>
  <si>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</si>
  <si>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</si>
  <si>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</si>
  <si>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</si>
  <si>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</si>
  <si>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</si>
  <si>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</si>
  <si>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</si>
  <si>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</si>
  <si>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</si>
  <si>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</si>
  <si>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</si>
  <si>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</si>
  <si>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</si>
  <si>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</si>
  <si>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</si>
  <si>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</si>
  <si>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</si>
  <si>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</si>
  <si>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</si>
  <si>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</si>
  <si>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</si>
  <si>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</si>
  <si>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</si>
  <si>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</si>
  <si>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</si>
  <si>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</si>
  <si>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</si>
  <si>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</si>
  <si>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</si>
  <si>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</si>
  <si>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</si>
  <si>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</si>
  <si>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</si>
  <si>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</si>
  <si>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</si>
  <si>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</si>
  <si>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</si>
  <si>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</si>
  <si>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</si>
  <si>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</si>
  <si>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</si>
  <si>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</si>
  <si>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</si>
  <si>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</si>
  <si>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</si>
  <si>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</si>
  <si>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</si>
  <si>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</si>
  <si>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</si>
  <si>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</si>
  <si>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</si>
  <si>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</si>
  <si>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</si>
  <si>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</si>
  <si>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</si>
  <si>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</si>
  <si>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</si>
  <si>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</si>
  <si>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</si>
  <si>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</si>
  <si>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</si>
  <si>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</si>
  <si>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</si>
  <si>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</si>
  <si>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</si>
  <si>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</si>
  <si>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</si>
  <si>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</si>
  <si>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</si>
  <si>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</si>
  <si>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</si>
  <si>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</si>
  <si>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</si>
  <si>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</si>
  <si>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</si>
  <si>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</si>
  <si>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</si>
  <si>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</si>
  <si>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</si>
  <si>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</si>
  <si>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</si>
  <si>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</si>
  <si>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</si>
  <si>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</si>
  <si>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</si>
  <si>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</si>
  <si>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</si>
  <si>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</si>
  <si>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</si>
  <si>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</si>
  <si>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</si>
  <si>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</si>
  <si>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</si>
  <si>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</si>
  <si>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</si>
  <si>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</si>
  <si>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</si>
  <si>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</si>
  <si>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</si>
  <si>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</si>
  <si>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</si>
  <si>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</si>
  <si>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</si>
  <si>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</si>
  <si>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</si>
  <si>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</si>
  <si>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</si>
  <si>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</si>
  <si>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</si>
  <si>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</si>
  <si>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</si>
  <si>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</si>
  <si>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</si>
  <si>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</si>
  <si>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</si>
  <si>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</si>
  <si>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</si>
  <si>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</si>
  <si>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</si>
  <si>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</si>
  <si>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</si>
  <si>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</si>
  <si>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</si>
  <si>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</si>
  <si>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</si>
  <si>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</si>
  <si>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</si>
  <si>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</si>
  <si>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</si>
  <si>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</si>
  <si>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</si>
  <si>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</si>
  <si>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</si>
  <si>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</si>
  <si>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</si>
  <si>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</si>
  <si>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</si>
  <si>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</si>
  <si>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</si>
  <si>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</si>
  <si>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</si>
  <si>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</si>
  <si>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</si>
  <si>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</si>
  <si>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</si>
  <si>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</si>
  <si>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</si>
  <si>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</si>
  <si>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</si>
  <si>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</si>
  <si>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</si>
  <si>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</si>
  <si>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</si>
  <si>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</si>
  <si>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</si>
  <si>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</si>
  <si>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</si>
  <si>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</si>
  <si>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</si>
  <si>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</si>
  <si>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</si>
  <si>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</si>
  <si>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</si>
  <si>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</si>
  <si>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</si>
  <si>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</si>
  <si>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</si>
  <si>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</si>
  <si>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</si>
  <si>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</si>
  <si>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</si>
  <si>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</si>
  <si>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</si>
  <si>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</si>
  <si>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</si>
  <si>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</si>
  <si>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</si>
  <si>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</si>
  <si>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</si>
  <si>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</si>
  <si>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</si>
  <si>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</si>
  <si>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</si>
  <si>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</si>
  <si>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</si>
  <si>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</si>
  <si>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</si>
  <si>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</si>
  <si>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</si>
  <si>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</si>
  <si>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</si>
  <si>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</si>
  <si>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</si>
  <si>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</si>
  <si>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</si>
  <si>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</si>
  <si>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</si>
  <si>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</si>
  <si>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</si>
  <si>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</si>
  <si>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</si>
  <si>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</si>
  <si>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</si>
  <si>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</si>
  <si>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</si>
  <si>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</si>
  <si>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</si>
  <si>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</si>
  <si>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</si>
  <si>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</si>
  <si>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</si>
  <si>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</si>
  <si>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</si>
  <si>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</si>
  <si>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</si>
  <si>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</si>
  <si>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</si>
  <si>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</si>
  <si>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</si>
  <si>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</si>
  <si>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</si>
  <si>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</si>
  <si>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</si>
  <si>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</si>
  <si>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</si>
  <si>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</si>
  <si>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</si>
  <si>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</si>
  <si>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</si>
  <si>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</si>
  <si>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</si>
  <si>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</si>
  <si>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</si>
  <si>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</si>
  <si>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</si>
  <si>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</si>
  <si>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</si>
  <si>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</si>
  <si>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</si>
  <si>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</si>
  <si>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</si>
  <si>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</si>
  <si>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</si>
  <si>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</si>
  <si>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</si>
  <si>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</si>
  <si>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</si>
  <si>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</si>
  <si>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</si>
  <si>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</si>
  <si>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</si>
  <si>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</si>
  <si>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</si>
  <si>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</si>
  <si>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</si>
  <si>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</si>
  <si>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</si>
  <si>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</si>
  <si>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</si>
  <si>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</si>
  <si>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</si>
  <si>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</si>
  <si>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</si>
  <si>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</si>
  <si>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</si>
  <si>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</si>
  <si>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</si>
  <si>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</si>
  <si>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</si>
  <si>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</si>
  <si>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</si>
  <si>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</si>
  <si>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</si>
  <si>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</si>
  <si>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</si>
  <si>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</si>
  <si>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</si>
  <si>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</si>
  <si>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</si>
  <si>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</si>
  <si>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</si>
  <si>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</si>
  <si>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</si>
  <si>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</si>
  <si>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</si>
  <si>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</si>
  <si>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</si>
  <si>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</si>
  <si>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</si>
  <si>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</si>
  <si>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</si>
  <si>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</si>
  <si>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</si>
  <si>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</si>
  <si>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</si>
  <si>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</si>
  <si>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</si>
  <si>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</si>
  <si>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</si>
  <si>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</si>
  <si>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</si>
  <si>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</si>
  <si>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</si>
  <si>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</si>
  <si>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</si>
  <si>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</si>
  <si>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</si>
  <si>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</si>
  <si>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</si>
  <si>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</si>
  <si>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</si>
  <si>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</si>
  <si>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</si>
  <si>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</si>
  <si>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</si>
  <si>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</si>
  <si>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</si>
  <si>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</si>
  <si>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</si>
  <si>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</si>
  <si>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</si>
  <si>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</si>
  <si>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</si>
  <si>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</si>
  <si>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</si>
  <si>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</si>
  <si>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</si>
  <si>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</si>
  <si>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</si>
  <si>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</si>
  <si>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</si>
  <si>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</si>
  <si>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</si>
  <si>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</si>
  <si>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</si>
  <si>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</si>
  <si>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</si>
  <si>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</si>
  <si>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</si>
  <si>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</si>
  <si>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</si>
  <si>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</si>
  <si>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</si>
  <si>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</si>
  <si>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</si>
  <si>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</si>
  <si>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</si>
  <si>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</si>
  <si>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</si>
  <si>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</si>
  <si>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</si>
  <si>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</si>
  <si>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</si>
  <si>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</si>
  <si>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</si>
  <si>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</si>
  <si>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</si>
  <si>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</si>
  <si>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</si>
  <si>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</si>
  <si>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</si>
  <si>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</si>
  <si>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</si>
  <si>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</si>
  <si>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</si>
  <si>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</si>
  <si>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</si>
  <si>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</si>
  <si>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</si>
  <si>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</si>
  <si>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</si>
  <si>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</si>
  <si>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</si>
  <si>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</si>
  <si>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</si>
  <si>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</si>
  <si>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</si>
  <si>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</si>
  <si>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</si>
  <si>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</si>
  <si>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</si>
  <si>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</si>
  <si>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</si>
  <si>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</si>
  <si>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</si>
  <si>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</si>
  <si>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</si>
  <si>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</si>
  <si>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</si>
  <si>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</si>
  <si>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</si>
  <si>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</si>
  <si>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</si>
  <si>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</si>
  <si>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</si>
  <si>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</si>
  <si>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</si>
  <si>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</si>
  <si>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</si>
  <si>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</si>
  <si>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</si>
  <si>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</si>
  <si>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</si>
  <si>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</si>
  <si>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</si>
  <si>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</si>
  <si>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</si>
  <si>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</si>
  <si>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</si>
  <si>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</si>
  <si>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</si>
  <si>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</si>
  <si>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</si>
  <si>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</si>
  <si>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</si>
  <si>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</si>
  <si>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</si>
  <si>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</si>
  <si>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</si>
  <si>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</si>
  <si>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</si>
  <si>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</si>
  <si>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</si>
  <si>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</si>
  <si>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</si>
  <si>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</si>
  <si>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</si>
  <si>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</si>
  <si>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</si>
  <si>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</si>
  <si>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</si>
  <si>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</si>
  <si>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</si>
  <si>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</si>
  <si>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</si>
  <si>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</si>
  <si>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</si>
  <si>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</si>
  <si>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</si>
  <si>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</si>
  <si>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</si>
  <si>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</si>
  <si>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</si>
  <si>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</si>
  <si>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</si>
  <si>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</si>
  <si>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</si>
  <si>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</si>
  <si>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</si>
  <si>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</si>
  <si>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</si>
  <si>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</si>
  <si>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</si>
  <si>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</si>
  <si>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</si>
  <si>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</si>
  <si>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</si>
  <si>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</si>
  <si>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</si>
  <si>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</si>
  <si>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</si>
  <si>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</si>
  <si>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</si>
  <si>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</si>
  <si>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</si>
  <si>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</si>
  <si>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</si>
  <si>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</si>
  <si>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</si>
  <si>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</si>
  <si>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</si>
  <si>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</si>
  <si>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</si>
  <si>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</si>
  <si>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</si>
  <si>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</si>
  <si>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</si>
  <si>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</si>
  <si>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</si>
  <si>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</si>
  <si>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</si>
  <si>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</si>
  <si>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</si>
  <si>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</si>
  <si>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</si>
  <si>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</si>
  <si>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</si>
  <si>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</si>
  <si>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</si>
  <si>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</si>
  <si>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</si>
  <si>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</si>
  <si>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</si>
  <si>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</si>
  <si>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</si>
  <si>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</si>
  <si>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</si>
  <si>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</si>
  <si>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</si>
  <si>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</si>
  <si>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</si>
  <si>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</si>
  <si>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</si>
  <si>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</si>
  <si>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</si>
  <si>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</si>
  <si>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</si>
  <si>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</si>
  <si>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</si>
  <si>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</si>
  <si>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</si>
  <si>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</si>
  <si>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</si>
  <si>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</si>
  <si>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</si>
  <si>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</si>
  <si>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</si>
  <si>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</si>
  <si>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</si>
  <si>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</si>
  <si>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</si>
  <si>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</si>
  <si>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</si>
  <si>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</si>
  <si>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</si>
  <si>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</si>
  <si>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</si>
  <si>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</si>
  <si>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</si>
  <si>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</si>
  <si>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</si>
  <si>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</si>
  <si>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</si>
  <si>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</si>
  <si>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</si>
  <si>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</si>
  <si>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</si>
  <si>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</si>
  <si>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</si>
  <si>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</si>
  <si>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</si>
  <si>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</si>
  <si>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</si>
  <si>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</si>
  <si>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</si>
  <si>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</si>
  <si>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</si>
  <si>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</si>
  <si>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</si>
  <si>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</si>
  <si>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</si>
  <si>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</si>
  <si>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</si>
  <si>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</si>
  <si>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</si>
  <si>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</si>
  <si>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</si>
  <si>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</si>
  <si>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</si>
  <si>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</si>
  <si>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</si>
  <si>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</si>
  <si>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</si>
  <si>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</si>
  <si>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</si>
  <si>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</si>
  <si>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</si>
  <si>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</si>
  <si>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</si>
  <si>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</si>
  <si>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</si>
  <si>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</si>
  <si>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</si>
  <si>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</si>
  <si>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</si>
  <si>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</si>
  <si>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</si>
  <si>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</si>
  <si>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</si>
  <si>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</si>
  <si>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</si>
  <si>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</si>
  <si>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</si>
  <si>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</si>
  <si>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</si>
  <si>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</si>
  <si>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</si>
  <si>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</si>
  <si>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</si>
  <si>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</si>
  <si>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</si>
  <si>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</si>
  <si>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</si>
  <si>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</si>
  <si>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</si>
  <si>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</si>
  <si>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</si>
  <si>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</si>
  <si>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</si>
  <si>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</si>
  <si>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</si>
  <si>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</si>
  <si>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</si>
  <si>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</si>
  <si>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</si>
  <si>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</si>
  <si>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</si>
  <si>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</si>
  <si>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</si>
  <si>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</si>
  <si>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</si>
  <si>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</si>
  <si>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</si>
  <si>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</si>
  <si>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</si>
  <si>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</si>
  <si>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</si>
  <si>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</si>
  <si>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</si>
  <si>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</si>
  <si>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</si>
  <si>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</si>
  <si>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</si>
  <si>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</si>
  <si>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</si>
  <si>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</si>
  <si>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</si>
  <si>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</si>
  <si>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</si>
  <si>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</si>
  <si>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</si>
  <si>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</si>
  <si>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</si>
  <si>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</si>
  <si>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</si>
  <si>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</si>
  <si>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</si>
  <si>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</si>
  <si>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</si>
  <si>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</si>
  <si>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</si>
  <si>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</si>
  <si>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</si>
  <si>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</si>
  <si>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</si>
  <si>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</si>
  <si>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</si>
  <si>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</si>
  <si>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</si>
  <si>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</si>
  <si>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</si>
  <si>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</si>
  <si>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</si>
  <si>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</si>
  <si>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</si>
  <si>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</si>
  <si>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</si>
  <si>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</si>
  <si>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</si>
  <si>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</si>
  <si>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</si>
  <si>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</si>
  <si>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</si>
  <si>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</si>
  <si>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</si>
  <si>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</si>
  <si>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</si>
  <si>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</si>
  <si>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</si>
  <si>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</si>
  <si>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</si>
  <si>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</si>
  <si>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</si>
  <si>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</si>
  <si>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</si>
  <si>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</si>
  <si>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</si>
  <si>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</si>
  <si>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</si>
  <si>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</si>
  <si>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</si>
  <si>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</si>
  <si>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</si>
  <si>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</si>
  <si>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</si>
  <si>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</si>
  <si>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</si>
  <si>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</si>
  <si>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</si>
  <si>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</si>
  <si>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</si>
  <si>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</si>
  <si>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</si>
  <si>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</si>
  <si>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</si>
  <si>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</si>
  <si>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</si>
  <si>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</si>
  <si>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</si>
  <si>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</si>
  <si>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</si>
  <si>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</si>
  <si>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</si>
  <si>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</si>
  <si>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</si>
  <si>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</si>
  <si>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</si>
  <si>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</si>
  <si>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</si>
  <si>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</si>
  <si>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</si>
  <si>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</si>
  <si>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</si>
  <si>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</si>
  <si>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</si>
  <si>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</si>
  <si>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</si>
  <si>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</si>
  <si>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</si>
  <si>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</si>
  <si>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</si>
  <si>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</si>
  <si>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</si>
  <si>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</si>
  <si>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</si>
  <si>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</si>
  <si>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</si>
  <si>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</si>
  <si>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</si>
  <si>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</si>
  <si>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</si>
  <si>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</si>
  <si>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</si>
  <si>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</si>
  <si>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</si>
  <si>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</si>
  <si>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</si>
  <si>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</si>
  <si>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</si>
  <si>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</si>
  <si>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</si>
  <si>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</si>
  <si>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</si>
  <si>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</si>
  <si>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</si>
  <si>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</si>
  <si>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</si>
  <si>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</si>
  <si>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</si>
  <si>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</si>
  <si>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</si>
  <si>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</si>
  <si>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</si>
  <si>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</si>
  <si>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</si>
  <si>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</si>
  <si>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</si>
  <si>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</si>
  <si>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</si>
  <si>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</si>
  <si>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</si>
  <si>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</si>
  <si>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</si>
  <si>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</si>
  <si>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</si>
  <si>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</si>
  <si>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</si>
  <si>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</si>
  <si>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</si>
  <si>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</si>
  <si>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</si>
  <si>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</si>
  <si>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</si>
  <si>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</si>
  <si>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</si>
  <si>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</si>
  <si>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</si>
  <si>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</si>
  <si>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</si>
  <si>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</si>
  <si>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</si>
  <si>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</si>
  <si>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</si>
  <si>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</si>
  <si>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</si>
  <si>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</si>
  <si>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</si>
  <si>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</si>
  <si>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</si>
  <si>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</si>
  <si>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</si>
  <si>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</si>
  <si>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</si>
  <si>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</si>
  <si>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</si>
  <si>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</si>
  <si>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</si>
  <si>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</si>
  <si>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</si>
  <si>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</si>
  <si>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</si>
  <si>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</si>
  <si>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</si>
  <si>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</si>
  <si>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</si>
  <si>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</si>
  <si>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</si>
  <si>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</si>
  <si>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</si>
  <si>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</si>
  <si>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</si>
  <si>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</si>
  <si>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</si>
  <si>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</si>
  <si>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</si>
  <si>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</si>
  <si>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</si>
  <si>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</si>
  <si>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</si>
  <si>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</si>
  <si>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</si>
  <si>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</si>
  <si>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</si>
  <si>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</si>
  <si>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</si>
  <si>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</si>
  <si>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</si>
  <si>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</si>
  <si>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</si>
  <si>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</si>
  <si>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</si>
  <si>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</si>
  <si>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</si>
  <si>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</si>
  <si>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</si>
  <si>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</si>
  <si>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</si>
  <si>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</si>
  <si>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</si>
  <si>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</si>
  <si>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</si>
  <si>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</si>
  <si>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</si>
  <si>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</si>
  <si>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</si>
  <si>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</si>
  <si>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</si>
  <si>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</si>
  <si>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</si>
  <si>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</si>
  <si>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</si>
  <si>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</si>
  <si>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</si>
  <si>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</si>
  <si>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</si>
  <si>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</si>
  <si>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</si>
  <si>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</si>
  <si>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</si>
  <si>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</si>
  <si>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</si>
  <si>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</si>
  <si>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</si>
  <si>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</si>
  <si>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</si>
  <si>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</si>
  <si>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</si>
  <si>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</si>
  <si>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</si>
  <si>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</si>
  <si>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</si>
  <si>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</si>
  <si>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</si>
  <si>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</si>
  <si>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</si>
  <si>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</si>
  <si>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</si>
  <si>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</si>
  <si>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</si>
  <si>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</si>
  <si>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</si>
  <si>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</si>
  <si>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</si>
  <si>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</si>
  <si>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</si>
  <si>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</si>
  <si>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</si>
  <si>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</si>
  <si>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</si>
  <si>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</si>
  <si>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</si>
  <si>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</si>
  <si>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</si>
  <si>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</si>
  <si>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</si>
  <si>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</si>
  <si>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</si>
  <si>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</si>
  <si>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</si>
  <si>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</si>
  <si>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</si>
  <si>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</si>
  <si>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</si>
  <si>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</si>
  <si>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</si>
  <si>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</si>
  <si>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</si>
  <si>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</si>
  <si>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</si>
  <si>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</si>
  <si>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</si>
  <si>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</si>
  <si>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</si>
  <si>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</si>
  <si>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</si>
  <si>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</si>
  <si>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</si>
  <si>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</si>
  <si>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</si>
  <si>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</si>
  <si>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</si>
  <si>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</si>
  <si>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</si>
  <si>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</si>
  <si>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</si>
  <si>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</si>
  <si>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</si>
  <si>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</si>
  <si>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</si>
  <si>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</si>
  <si>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</si>
  <si>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</si>
  <si>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</si>
  <si>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</si>
  <si>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</si>
  <si>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</si>
  <si>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</si>
  <si>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</si>
  <si>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</si>
  <si>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</si>
  <si>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</si>
  <si>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</si>
  <si>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</si>
  <si>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</si>
  <si>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</si>
  <si>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</si>
  <si>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</si>
  <si>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</si>
  <si>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</si>
  <si>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</si>
  <si>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</si>
  <si>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</si>
  <si>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</si>
  <si>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</si>
  <si>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</si>
  <si>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</si>
  <si>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</si>
  <si>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</si>
  <si>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</si>
  <si>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</si>
  <si>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</si>
  <si>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</si>
  <si>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</si>
  <si>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</si>
  <si>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</si>
  <si>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</si>
  <si>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</si>
  <si>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</si>
  <si>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</si>
  <si>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</si>
  <si>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</si>
  <si>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</si>
  <si>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</si>
  <si>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</si>
  <si>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</si>
  <si>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</si>
  <si>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</si>
  <si>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</si>
  <si>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</si>
  <si>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</si>
  <si>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</si>
  <si>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</si>
  <si>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</si>
  <si>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</si>
  <si>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</si>
  <si>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</si>
  <si>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</si>
  <si>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</si>
  <si>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</si>
  <si>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</si>
  <si>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</si>
  <si>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</si>
  <si>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</si>
  <si>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</si>
  <si>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</si>
  <si>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</si>
  <si>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</si>
  <si>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</si>
  <si>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</si>
  <si>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</si>
  <si>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</si>
  <si>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</si>
  <si>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</si>
  <si>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</si>
  <si>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</si>
  <si>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</si>
  <si>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</si>
  <si>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</si>
  <si>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</si>
  <si>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</si>
  <si>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</si>
  <si>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</si>
  <si>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</si>
  <si>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</si>
  <si>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</si>
  <si>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</si>
  <si>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</si>
  <si>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</si>
  <si>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</si>
  <si>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</si>
  <si>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</si>
  <si>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</si>
  <si>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</si>
  <si>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</si>
  <si>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</si>
  <si>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</si>
  <si>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</si>
  <si>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</si>
  <si>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</si>
  <si>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</si>
  <si>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</si>
  <si>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</si>
  <si>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</si>
  <si>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</si>
  <si>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</si>
  <si>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</si>
  <si>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</si>
  <si>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</si>
  <si>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</si>
  <si>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</si>
  <si>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</si>
  <si>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</si>
  <si>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</si>
  <si>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</si>
  <si>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</si>
  <si>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</si>
  <si>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</si>
  <si>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</si>
  <si>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</si>
  <si>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</si>
  <si>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</si>
  <si>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</si>
  <si>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</si>
  <si>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</si>
  <si>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</si>
  <si>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</si>
  <si>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</si>
  <si>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</si>
  <si>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</si>
  <si>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</si>
  <si>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</si>
  <si>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</si>
  <si>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</si>
  <si>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</si>
  <si>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</si>
  <si>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</si>
  <si>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</si>
  <si>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</si>
  <si>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</si>
  <si>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</si>
  <si>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</si>
  <si>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</si>
  <si>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</si>
  <si>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</si>
  <si>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</si>
  <si>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</si>
  <si>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</si>
  <si>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</si>
  <si>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</si>
  <si>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</si>
  <si>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</si>
  <si>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</si>
  <si>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</si>
  <si>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</si>
  <si>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</si>
  <si>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</si>
  <si>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</si>
  <si>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</si>
  <si>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</si>
  <si>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</si>
  <si>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</si>
  <si>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</si>
  <si>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</si>
  <si>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</si>
  <si>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</si>
  <si>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</si>
  <si>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</si>
  <si>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</si>
  <si>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</si>
  <si>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</si>
  <si>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</si>
  <si>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</si>
  <si>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</si>
  <si>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</si>
  <si>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</si>
  <si>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</si>
  <si>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</si>
  <si>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</si>
  <si>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</si>
  <si>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</si>
  <si>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</si>
  <si>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</si>
  <si>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</si>
  <si>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</si>
  <si>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</si>
  <si>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</si>
  <si>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</si>
  <si>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</si>
  <si>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</si>
  <si>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</si>
  <si>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</si>
  <si>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</si>
  <si>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</si>
  <si>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</si>
  <si>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</si>
  <si>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</si>
  <si>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</si>
  <si>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</si>
  <si>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</si>
  <si>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</si>
  <si>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</si>
  <si>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</si>
  <si>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</si>
  <si>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</si>
  <si>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</si>
  <si>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</si>
  <si>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</si>
  <si>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</si>
  <si>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</si>
  <si>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</si>
  <si>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</si>
  <si>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</si>
  <si>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</si>
  <si>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</si>
  <si>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</si>
  <si>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</si>
  <si>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</si>
  <si>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</si>
  <si>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</si>
  <si>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</si>
  <si>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</si>
  <si>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</si>
  <si>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</si>
  <si>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</si>
  <si>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</si>
  <si>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</si>
  <si>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</si>
  <si>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</si>
  <si>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</si>
  <si>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</si>
  <si>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</si>
  <si>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</si>
  <si>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</si>
  <si>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</si>
  <si>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</si>
  <si>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</si>
  <si>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</si>
  <si>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</si>
  <si>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</si>
  <si>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</si>
  <si>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</si>
  <si>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</si>
  <si>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</si>
  <si>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</si>
  <si>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</si>
  <si>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</si>
  <si>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</si>
  <si>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</si>
  <si>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</si>
  <si>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</si>
  <si>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</si>
  <si>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</si>
  <si>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</si>
  <si>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</si>
  <si>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</si>
  <si>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</si>
  <si>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</si>
  <si>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</si>
  <si>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</si>
  <si>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</si>
  <si>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</si>
  <si>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</si>
  <si>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</si>
  <si>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</si>
  <si>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</si>
  <si>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</si>
  <si>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</si>
  <si>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</si>
  <si>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</si>
  <si>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</si>
  <si>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</si>
  <si>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</si>
  <si>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</si>
  <si>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</si>
  <si>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</si>
  <si>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</si>
  <si>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</si>
  <si>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</si>
  <si>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</si>
  <si>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</si>
  <si>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</si>
  <si>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</si>
  <si>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</si>
  <si>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</si>
  <si>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</si>
  <si>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</si>
  <si>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</si>
  <si>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</si>
  <si>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</si>
  <si>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</si>
  <si>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</si>
  <si>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</si>
  <si>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</si>
  <si>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</si>
  <si>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</si>
  <si>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</si>
  <si>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</si>
  <si>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</si>
  <si>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</si>
  <si>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</si>
  <si>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</si>
  <si>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</si>
  <si>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</si>
  <si>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</si>
  <si>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</si>
  <si>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</si>
  <si>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</si>
  <si>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</si>
  <si>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</si>
  <si>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</si>
  <si>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</si>
  <si>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</si>
  <si>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</si>
  <si>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</si>
  <si>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</si>
  <si>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</si>
  <si>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</si>
  <si>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</si>
  <si>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</si>
  <si>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</si>
  <si>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</si>
  <si>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</si>
  <si>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</si>
  <si>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</si>
  <si>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</si>
  <si>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</si>
  <si>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</si>
  <si>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</si>
  <si>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</si>
  <si>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</si>
  <si>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</si>
  <si>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</si>
  <si>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</si>
  <si>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</si>
  <si>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</si>
  <si>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</si>
  <si>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</si>
  <si>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</si>
  <si>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</si>
  <si>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</si>
  <si>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</si>
  <si>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</si>
  <si>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</si>
  <si>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</si>
  <si>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</si>
  <si>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</si>
  <si>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</si>
  <si>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</si>
  <si>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</si>
  <si>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</si>
  <si>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</si>
  <si>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</si>
  <si>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</si>
  <si>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</si>
  <si>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</si>
  <si>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</si>
  <si>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</si>
  <si>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</si>
  <si>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</si>
  <si>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</si>
  <si>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</si>
  <si>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</si>
  <si>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</si>
  <si>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</si>
  <si>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</si>
  <si>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</si>
  <si>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</si>
  <si>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</si>
  <si>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</si>
  <si>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</si>
  <si>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</si>
  <si>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</si>
  <si>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</si>
  <si>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</si>
  <si>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</si>
  <si>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</si>
  <si>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</si>
  <si>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</si>
  <si>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</si>
  <si>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</si>
  <si>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</si>
  <si>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</si>
  <si>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</si>
  <si>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</si>
  <si>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</si>
  <si>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</si>
  <si>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</si>
  <si>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</si>
  <si>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</si>
  <si>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</si>
  <si>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</si>
  <si>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</si>
  <si>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</si>
  <si>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</si>
  <si>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</si>
  <si>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</si>
  <si>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</si>
  <si>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</si>
  <si>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</si>
  <si>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</si>
  <si>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</si>
  <si>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</si>
  <si>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</si>
  <si>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</si>
  <si>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</si>
  <si>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</si>
  <si>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</si>
  <si>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</si>
  <si>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</si>
  <si>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</si>
  <si>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</si>
  <si>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</si>
  <si>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</si>
  <si>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</si>
  <si>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</si>
  <si>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</si>
  <si>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</si>
  <si>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</si>
  <si>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</si>
  <si>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</si>
  <si>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</si>
  <si>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</si>
  <si>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</si>
  <si>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</si>
  <si>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</si>
  <si>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</si>
  <si>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</si>
  <si>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</si>
  <si>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</si>
  <si>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</si>
  <si>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</si>
  <si>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</si>
  <si>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</si>
  <si>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</si>
  <si>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</si>
  <si>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</si>
  <si>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</si>
  <si>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</si>
  <si>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</si>
  <si>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</si>
  <si>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</si>
  <si>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</si>
  <si>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</si>
  <si>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</si>
  <si>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</si>
  <si>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</si>
  <si>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</si>
  <si>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</si>
  <si>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</si>
  <si>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</si>
  <si>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</si>
  <si>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</si>
  <si>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</si>
  <si>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</si>
  <si>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</si>
  <si>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</si>
  <si>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</si>
  <si>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</si>
  <si>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</si>
  <si>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</si>
  <si>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</si>
  <si>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</si>
  <si>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</si>
  <si>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</si>
  <si>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</si>
  <si>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</si>
  <si>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</si>
  <si>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</si>
  <si>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</si>
  <si>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</si>
  <si>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</si>
  <si>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</si>
  <si>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</si>
  <si>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</si>
  <si>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</si>
  <si>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</si>
  <si>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</si>
  <si>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</si>
  <si>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</si>
  <si>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</si>
  <si>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</si>
  <si>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</si>
  <si>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</si>
  <si>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</si>
  <si>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</si>
  <si>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</si>
  <si>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</si>
  <si>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</si>
  <si>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</si>
  <si>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</si>
  <si>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</si>
  <si>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</si>
  <si>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</si>
  <si>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</si>
  <si>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</si>
  <si>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</si>
  <si>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</si>
  <si>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</si>
  <si>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</si>
  <si>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</si>
  <si>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</si>
  <si>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</si>
  <si>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</si>
  <si>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</si>
  <si>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</si>
  <si>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</si>
  <si>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</si>
  <si>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</si>
  <si>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</si>
  <si>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</si>
  <si>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</si>
  <si>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</si>
  <si>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</si>
  <si>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</si>
  <si>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</si>
  <si>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</si>
  <si>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</si>
  <si>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</si>
  <si>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</si>
  <si>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</si>
  <si>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</si>
  <si>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</si>
  <si>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</si>
  <si>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</si>
  <si>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</si>
  <si>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</si>
  <si>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</si>
  <si>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</si>
  <si>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</si>
  <si>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</si>
  <si>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</si>
  <si>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</si>
  <si>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</si>
  <si>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</si>
  <si>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</si>
  <si>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</si>
  <si>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</si>
  <si>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</si>
  <si>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</si>
  <si>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</si>
  <si>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</si>
  <si>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</si>
  <si>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</si>
  <si>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</si>
  <si>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</si>
  <si>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</si>
  <si>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</si>
  <si>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</si>
  <si>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</si>
  <si>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</si>
  <si>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</si>
  <si>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</si>
  <si>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</si>
  <si>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</si>
  <si>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</si>
  <si>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</si>
  <si>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</si>
  <si>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</si>
  <si>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</si>
  <si>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</si>
  <si>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</si>
  <si>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</si>
  <si>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</si>
  <si>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</si>
  <si>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</si>
  <si>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</si>
  <si>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</si>
  <si>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</si>
  <si>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</si>
  <si>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</si>
  <si>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</si>
  <si>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</si>
  <si>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</si>
  <si>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</si>
  <si>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</si>
  <si>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</si>
  <si>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</si>
  <si>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</si>
  <si>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</si>
  <si>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</si>
  <si>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</si>
  <si>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</si>
  <si>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</si>
  <si>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</si>
  <si>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</si>
  <si>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</si>
  <si>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</si>
  <si>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</si>
  <si>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</si>
  <si>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</si>
  <si>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</si>
  <si>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</si>
  <si>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</si>
  <si>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</si>
  <si>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</si>
  <si>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</si>
  <si>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</si>
  <si>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</si>
  <si>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</si>
  <si>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</si>
  <si>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</si>
  <si>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</si>
  <si>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</si>
  <si>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</si>
  <si>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</si>
  <si>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</si>
  <si>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</si>
  <si>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</si>
  <si>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</si>
  <si>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</si>
  <si>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</si>
  <si>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</si>
  <si>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</si>
  <si>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</si>
  <si>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</si>
  <si>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</si>
  <si>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</si>
  <si>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</si>
  <si>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</si>
  <si>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</si>
  <si>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</si>
  <si>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</si>
  <si>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</si>
  <si>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</si>
  <si>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</si>
  <si>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</si>
  <si>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</si>
  <si>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</si>
  <si>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</si>
  <si>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</si>
  <si>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</si>
  <si>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</si>
  <si>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</si>
  <si>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</si>
  <si>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</si>
  <si>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</si>
  <si>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</si>
  <si>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</si>
  <si>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</si>
  <si>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</si>
  <si>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</si>
  <si>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</si>
  <si>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</si>
  <si>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</si>
  <si>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</si>
  <si>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</si>
  <si>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</si>
  <si>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</si>
  <si>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</si>
  <si>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</si>
  <si>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</si>
  <si>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</si>
  <si>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</si>
  <si>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</si>
  <si>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</si>
  <si>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</si>
  <si>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</si>
  <si>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</si>
  <si>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</si>
  <si>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</si>
  <si>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</si>
  <si>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</si>
  <si>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</si>
  <si>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</si>
  <si>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</si>
  <si>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</si>
  <si>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</si>
  <si>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</si>
  <si>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</si>
  <si>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</si>
  <si>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</si>
  <si>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</si>
  <si>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</si>
  <si>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</si>
  <si>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</si>
  <si>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</si>
  <si>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</si>
  <si>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</si>
  <si>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</si>
  <si>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</si>
  <si>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</si>
  <si>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</si>
  <si>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</si>
  <si>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</si>
  <si>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</si>
  <si>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</si>
  <si>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</si>
  <si>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</si>
  <si>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</si>
  <si>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</si>
  <si>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</si>
  <si>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</si>
  <si>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</si>
  <si>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</si>
  <si>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</si>
  <si>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</si>
  <si>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</si>
  <si>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</si>
  <si>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</si>
  <si>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</si>
  <si>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</si>
  <si>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</si>
  <si>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</si>
  <si>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</si>
  <si>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</si>
  <si>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</si>
  <si>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</si>
  <si>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</si>
  <si>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</si>
  <si>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</si>
  <si>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</si>
  <si>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</si>
  <si>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</si>
  <si>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</si>
  <si>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</si>
  <si>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</si>
  <si>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</si>
  <si>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</si>
  <si>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</si>
  <si>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</si>
  <si>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</si>
  <si>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</si>
  <si>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</si>
  <si>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</si>
  <si>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</si>
  <si>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</si>
  <si>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</si>
  <si>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</si>
  <si>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</si>
  <si>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</si>
  <si>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</si>
  <si>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</si>
  <si>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</si>
  <si>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</si>
  <si>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</si>
  <si>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</si>
  <si>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</si>
  <si>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</si>
  <si>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</si>
  <si>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</si>
  <si>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</si>
  <si>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</si>
  <si>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</si>
  <si>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</si>
  <si>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</si>
  <si>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</si>
  <si>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</si>
  <si>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</si>
  <si>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</si>
  <si>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</si>
  <si>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</si>
  <si>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</si>
  <si>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</si>
  <si>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</si>
  <si>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</si>
  <si>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</si>
  <si>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</si>
  <si>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</si>
  <si>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</si>
  <si>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</si>
  <si>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</si>
  <si>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</si>
  <si>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</si>
  <si>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</si>
  <si>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</si>
  <si>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</si>
  <si>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</si>
  <si>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</si>
  <si>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</si>
  <si>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</si>
  <si>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</si>
  <si>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</si>
  <si>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</si>
  <si>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</si>
  <si>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</si>
  <si>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</si>
  <si>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</si>
  <si>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</si>
  <si>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</si>
  <si>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</si>
  <si>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</si>
  <si>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</si>
  <si>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</si>
  <si>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</si>
  <si>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</si>
  <si>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</si>
  <si>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</si>
  <si>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</si>
  <si>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</si>
  <si>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</si>
  <si>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</si>
  <si>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</si>
  <si>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</si>
  <si>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</si>
  <si>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</si>
  <si>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</si>
  <si>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</si>
  <si>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</si>
  <si>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</si>
  <si>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</si>
  <si>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</si>
  <si>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</si>
  <si>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</si>
  <si>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</si>
  <si>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</si>
  <si>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</si>
  <si>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</si>
  <si>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</si>
  <si>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</si>
  <si>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</si>
  <si>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</si>
  <si>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</si>
  <si>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</si>
  <si>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</si>
  <si>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</si>
  <si>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</si>
  <si>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</si>
  <si>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</si>
  <si>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</si>
  <si>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</si>
  <si>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</si>
  <si>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</si>
  <si>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</si>
  <si>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</si>
  <si>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</si>
  <si>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</si>
  <si>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</si>
  <si>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</si>
  <si>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</si>
  <si>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</si>
  <si>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</si>
  <si>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</si>
  <si>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</si>
  <si>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</si>
  <si>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</si>
  <si>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</si>
  <si>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</si>
  <si>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</si>
  <si>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</si>
  <si>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</si>
  <si>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</si>
  <si>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</si>
  <si>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</si>
  <si>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</si>
  <si>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</si>
  <si>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</si>
  <si>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</si>
  <si>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</si>
  <si>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</si>
  <si>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</si>
  <si>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</si>
  <si>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</si>
  <si>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</si>
  <si>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</si>
  <si>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</si>
  <si>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</si>
  <si>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</si>
  <si>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</si>
  <si>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</si>
  <si>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</si>
  <si>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</si>
  <si>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</si>
  <si>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</si>
  <si>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</si>
  <si>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</si>
  <si>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</si>
  <si>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</si>
  <si>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</si>
  <si>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</si>
  <si>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</si>
  <si>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</si>
  <si>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</si>
  <si>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</si>
  <si>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</si>
  <si>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</si>
  <si>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</si>
  <si>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</si>
  <si>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</si>
  <si>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</si>
  <si>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</si>
  <si>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</si>
  <si>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</si>
  <si>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</si>
  <si>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</si>
  <si>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</si>
  <si>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</si>
  <si>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</si>
  <si>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</si>
  <si>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</si>
  <si>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</si>
  <si>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</si>
  <si>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</si>
  <si>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</si>
  <si>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</si>
  <si>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</si>
  <si>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</si>
  <si>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</si>
  <si>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</si>
  <si>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</si>
  <si>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</si>
  <si>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</si>
  <si>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</si>
  <si>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</si>
  <si>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</si>
  <si>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</si>
  <si>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</si>
  <si>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</si>
  <si>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</si>
  <si>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</si>
  <si>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</si>
  <si>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</si>
  <si>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</si>
  <si>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</si>
  <si>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</si>
  <si>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</si>
  <si>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</si>
  <si>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</si>
  <si>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</si>
  <si>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</si>
  <si>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</si>
  <si>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</si>
  <si>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</si>
  <si>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</si>
  <si>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</si>
  <si>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</si>
  <si>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</si>
  <si>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</si>
  <si>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</si>
  <si>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</si>
  <si>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</si>
  <si>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</si>
  <si>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</si>
  <si>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</si>
  <si>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</si>
  <si>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</si>
  <si>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</si>
  <si>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</si>
  <si>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</si>
  <si>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</si>
  <si>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</si>
  <si>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</si>
  <si>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</si>
  <si>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</si>
  <si>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</si>
  <si>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</si>
  <si>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</si>
  <si>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</si>
  <si>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</si>
  <si>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</si>
  <si>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</si>
  <si>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</si>
  <si>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</si>
  <si>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</si>
  <si>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</si>
  <si>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</si>
  <si>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</si>
  <si>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</si>
  <si>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</si>
  <si>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</si>
  <si>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</si>
  <si>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</si>
  <si>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</si>
  <si>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</si>
  <si>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</si>
  <si>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</si>
  <si>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</si>
  <si>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</si>
  <si>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</si>
  <si>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</si>
  <si>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</si>
  <si>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</si>
  <si>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</si>
  <si>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</si>
  <si>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</si>
  <si>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</si>
  <si>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</si>
  <si>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</si>
  <si>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</si>
  <si>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</si>
  <si>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</si>
  <si>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</si>
  <si>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</si>
  <si>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</si>
  <si>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</si>
  <si>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</si>
  <si>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</si>
  <si>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</si>
  <si>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</si>
  <si>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</si>
  <si>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</si>
  <si>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</si>
  <si>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</si>
  <si>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</si>
  <si>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</si>
  <si>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</si>
  <si>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</si>
  <si>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</si>
  <si>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</si>
  <si>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</si>
  <si>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</si>
  <si>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</si>
  <si>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</si>
  <si>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</si>
  <si>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</si>
  <si>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</si>
  <si>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</si>
  <si>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</si>
  <si>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</si>
  <si>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</si>
  <si>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</si>
  <si>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</si>
  <si>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</si>
  <si>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</si>
  <si>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</si>
  <si>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</si>
  <si>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</si>
  <si>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</si>
  <si>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</si>
  <si>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</si>
  <si>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</si>
  <si>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</si>
  <si>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</si>
  <si>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</si>
  <si>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</si>
  <si>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</si>
  <si>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</si>
  <si>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</si>
  <si>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</si>
  <si>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</si>
  <si>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</si>
  <si>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</si>
  <si>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</si>
  <si>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</si>
  <si>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</si>
  <si>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</si>
  <si>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</si>
  <si>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</si>
  <si>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</si>
  <si>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</si>
  <si>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</si>
  <si>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</si>
  <si>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</si>
  <si>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</si>
  <si>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</si>
  <si>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</si>
  <si>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</si>
  <si>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</si>
  <si>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</si>
  <si>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</si>
  <si>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</si>
  <si>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</si>
  <si>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</si>
  <si>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</si>
  <si>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</si>
  <si>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</si>
  <si>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</si>
  <si>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</si>
  <si>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</si>
  <si>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</si>
  <si>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</si>
  <si>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</si>
  <si>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</si>
  <si>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</si>
  <si>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</si>
  <si>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</si>
  <si>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</si>
  <si>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</si>
  <si>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</si>
  <si>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</si>
  <si>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</si>
  <si>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</si>
  <si>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</si>
  <si>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</si>
  <si>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</si>
  <si>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</si>
  <si>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</si>
  <si>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</si>
  <si>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</si>
  <si>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</si>
  <si>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</si>
  <si>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</si>
  <si>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</si>
  <si>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</si>
  <si>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</si>
  <si>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</si>
  <si>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</si>
  <si>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</si>
  <si>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</si>
  <si>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</si>
  <si>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</si>
  <si>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</si>
  <si>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</si>
  <si>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</si>
  <si>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</si>
  <si>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</si>
  <si>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</si>
  <si>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</si>
  <si>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</si>
  <si>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</si>
  <si>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</si>
  <si>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</si>
  <si>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</si>
  <si>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</si>
  <si>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</si>
  <si>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</si>
  <si>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</si>
  <si>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</si>
  <si>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</si>
  <si>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</si>
  <si>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</si>
  <si>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</si>
  <si>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</si>
  <si>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</si>
  <si>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</si>
  <si>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</si>
  <si>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</si>
  <si>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</si>
  <si>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</si>
  <si>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</si>
  <si>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</si>
  <si>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</si>
  <si>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</si>
  <si>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</si>
  <si>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</si>
  <si>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</si>
  <si>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</si>
  <si>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</si>
  <si>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</si>
  <si>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</si>
  <si>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</si>
  <si>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</si>
  <si>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</si>
  <si>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</si>
  <si>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</si>
  <si>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</si>
  <si>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</si>
  <si>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</si>
  <si>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</si>
  <si>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</si>
  <si>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</si>
  <si>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</si>
  <si>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</si>
  <si>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</si>
  <si>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</si>
  <si>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</si>
  <si>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</si>
  <si>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</si>
  <si>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</si>
  <si>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</si>
  <si>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</si>
  <si>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</si>
  <si>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</si>
  <si>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</si>
  <si>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</si>
  <si>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</si>
  <si>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</si>
  <si>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</si>
  <si>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</si>
  <si>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</si>
  <si>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</si>
  <si>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</si>
  <si>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</si>
  <si>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</si>
  <si>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</si>
  <si>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</si>
  <si>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</si>
  <si>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</si>
  <si>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</si>
  <si>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</si>
  <si>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</si>
  <si>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</si>
  <si>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</si>
  <si>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</si>
  <si>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</si>
  <si>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</si>
  <si>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</si>
  <si>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</si>
  <si>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</si>
  <si>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</si>
  <si>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</si>
  <si>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</si>
  <si>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</si>
  <si>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</si>
  <si>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</si>
  <si>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</si>
  <si>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</si>
  <si>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</si>
  <si>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</si>
  <si>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</si>
  <si>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</si>
  <si>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</si>
  <si>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</si>
  <si>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</si>
  <si>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</si>
  <si>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</si>
  <si>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</si>
  <si>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</si>
  <si>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</si>
  <si>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</si>
  <si>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</si>
  <si>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</si>
  <si>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</si>
  <si>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</si>
  <si>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</si>
  <si>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</si>
  <si>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</si>
  <si>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</si>
  <si>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</si>
  <si>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</si>
  <si>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</si>
  <si>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</si>
  <si>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</si>
  <si>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</si>
  <si>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</si>
  <si>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</si>
  <si>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</si>
  <si>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</si>
  <si>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</si>
  <si>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</si>
  <si>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</si>
  <si>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</si>
  <si>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</si>
  <si>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</si>
  <si>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</si>
  <si>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</si>
  <si>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</si>
  <si>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</si>
  <si>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</si>
  <si>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</si>
  <si>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</si>
  <si>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</si>
  <si>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</si>
  <si>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</si>
  <si>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</si>
  <si>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</si>
  <si>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</si>
  <si>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</si>
  <si>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</si>
  <si>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</si>
  <si>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</si>
  <si>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</si>
  <si>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</si>
  <si>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</si>
  <si>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</si>
  <si>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</si>
  <si>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</si>
  <si>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</si>
  <si>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</si>
  <si>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</si>
  <si>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</si>
  <si>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</si>
  <si>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</si>
  <si>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</si>
  <si>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</si>
  <si>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</si>
  <si>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</si>
  <si>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</si>
  <si>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</si>
  <si>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</si>
  <si>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</si>
  <si>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</si>
  <si>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</si>
  <si>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</si>
  <si>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</si>
  <si>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</si>
  <si>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</si>
  <si>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</si>
  <si>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</si>
  <si>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</si>
  <si>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</si>
  <si>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</si>
  <si>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</si>
  <si>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</si>
  <si>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</si>
  <si>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</si>
  <si>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</si>
  <si>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</si>
  <si>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</si>
  <si>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</si>
  <si>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</si>
  <si>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</si>
  <si>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</si>
  <si>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</si>
  <si>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</si>
  <si>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</si>
  <si>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</si>
  <si>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</si>
  <si>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</si>
  <si>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</si>
  <si>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</si>
  <si>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</si>
  <si>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</si>
  <si>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</si>
  <si>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</si>
  <si>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</si>
  <si>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</si>
  <si>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</si>
  <si>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</si>
  <si>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</si>
  <si>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</si>
  <si>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</si>
  <si>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</si>
  <si>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</si>
  <si>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</si>
  <si>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</si>
  <si>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</si>
  <si>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</si>
  <si>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</si>
  <si>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</si>
  <si>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</si>
  <si>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</si>
  <si>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</si>
  <si>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</si>
  <si>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</si>
  <si>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</si>
  <si>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</si>
  <si>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</si>
  <si>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</si>
  <si>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</si>
  <si>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</si>
  <si>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</si>
  <si>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</si>
  <si>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</si>
  <si>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</si>
  <si>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</si>
  <si>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</si>
  <si>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</si>
  <si>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</si>
  <si>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</si>
  <si>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</si>
  <si>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</si>
  <si>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</si>
  <si>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</si>
  <si>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</si>
  <si>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</si>
  <si>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</si>
  <si>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</si>
  <si>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</si>
  <si>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</si>
  <si>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</si>
  <si>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</si>
  <si>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</si>
  <si>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</si>
  <si>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</si>
  <si>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</si>
  <si>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</si>
  <si>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</si>
  <si>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</si>
  <si>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</si>
  <si>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</si>
  <si>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</si>
  <si>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</si>
  <si>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</si>
  <si>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</si>
  <si>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</si>
  <si>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</si>
  <si>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</si>
  <si>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</si>
  <si>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</si>
  <si>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</si>
  <si>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</si>
  <si>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</si>
  <si>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</si>
  <si>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</si>
  <si>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</si>
  <si>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</si>
  <si>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</si>
  <si>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</si>
  <si>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</si>
  <si>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</si>
  <si>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</si>
  <si>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</si>
  <si>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</si>
  <si>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</si>
  <si>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</si>
  <si>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</si>
  <si>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</si>
  <si>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</si>
  <si>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</si>
  <si>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</si>
  <si>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</si>
  <si>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</si>
  <si>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</si>
  <si>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</si>
  <si>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</si>
  <si>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</si>
  <si>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</si>
  <si>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</si>
  <si>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</si>
  <si>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</si>
  <si>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</si>
  <si>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</si>
  <si>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</si>
  <si>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</si>
  <si>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</si>
  <si>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</si>
  <si>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</si>
  <si>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</si>
  <si>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</si>
  <si>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</si>
  <si>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</si>
  <si>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</si>
  <si>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</si>
  <si>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</si>
  <si>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</si>
  <si>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</si>
  <si>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</si>
  <si>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</si>
  <si>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</si>
  <si>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</si>
  <si>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</si>
  <si>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</si>
  <si>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</si>
  <si>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</si>
  <si>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</si>
  <si>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</si>
  <si>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</si>
  <si>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</si>
  <si>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</si>
  <si>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</si>
  <si>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</si>
  <si>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</si>
  <si>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</si>
  <si>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</si>
  <si>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</si>
  <si>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</si>
  <si>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</si>
  <si>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</si>
  <si>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</si>
  <si>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</si>
  <si>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</si>
  <si>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</si>
  <si>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</si>
  <si>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</si>
  <si>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</si>
  <si>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</si>
  <si>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</si>
  <si>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</si>
  <si>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</si>
  <si>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</si>
  <si>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</si>
  <si>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</si>
  <si>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</si>
  <si>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</si>
  <si>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</si>
  <si>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</si>
  <si>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</si>
  <si>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</si>
  <si>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</si>
  <si>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</si>
  <si>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</si>
  <si>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</si>
  <si>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</si>
  <si>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</si>
  <si>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</si>
  <si>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</si>
  <si>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</si>
  <si>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</si>
  <si>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</si>
  <si>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</si>
  <si>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</si>
  <si>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</si>
  <si>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</si>
  <si>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</si>
  <si>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</si>
  <si>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</si>
  <si>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</si>
  <si>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</si>
  <si>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</si>
  <si>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</si>
  <si>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</si>
  <si>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</si>
  <si>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</si>
  <si>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</si>
  <si>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</si>
  <si>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</si>
  <si>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</si>
  <si>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</si>
  <si>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</si>
  <si>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</si>
  <si>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</si>
  <si>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</si>
  <si>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</si>
  <si>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</si>
  <si>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</si>
  <si>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</si>
  <si>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</si>
  <si>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</si>
  <si>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</si>
  <si>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</si>
  <si>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</si>
  <si>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</si>
  <si>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</si>
  <si>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</si>
  <si>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</si>
  <si>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</si>
  <si>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</si>
  <si>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</si>
  <si>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</si>
  <si>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</si>
  <si>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</si>
  <si>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</si>
  <si>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</si>
  <si>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</si>
  <si>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</si>
  <si>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</si>
  <si>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</si>
  <si>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</si>
  <si>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</si>
  <si>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</si>
  <si>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</si>
  <si>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</si>
  <si>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</si>
  <si>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</si>
  <si>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</si>
  <si>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</si>
  <si>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</si>
  <si>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</si>
  <si>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</si>
  <si>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</si>
  <si>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</si>
  <si>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</si>
  <si>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</si>
  <si>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</si>
  <si>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</si>
  <si>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</si>
  <si>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</si>
  <si>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</si>
  <si>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</si>
  <si>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</si>
  <si>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</si>
  <si>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</si>
  <si>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</si>
  <si>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</si>
  <si>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</si>
  <si>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</si>
  <si>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</si>
  <si>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</si>
  <si>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</si>
  <si>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</si>
  <si>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</si>
  <si>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</si>
  <si>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</si>
  <si>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</si>
  <si>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</si>
  <si>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</si>
  <si>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</si>
  <si>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</si>
  <si>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</si>
  <si>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</si>
  <si>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</si>
  <si>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</si>
  <si>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</si>
  <si>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</si>
  <si>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</si>
  <si>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</si>
  <si>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</si>
  <si>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</si>
  <si>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</si>
  <si>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</si>
  <si>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</si>
  <si>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</si>
  <si>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</si>
  <si>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</si>
  <si>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</si>
  <si>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</si>
  <si>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</si>
  <si>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</si>
  <si>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</si>
  <si>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</si>
  <si>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</si>
  <si>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</si>
  <si>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</si>
  <si>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</si>
  <si>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</si>
  <si>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</si>
  <si>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</si>
  <si>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</si>
  <si>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</si>
  <si>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</si>
  <si>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</si>
  <si>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</si>
  <si>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</si>
  <si>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</si>
  <si>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</si>
  <si>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</si>
  <si>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</si>
  <si>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</si>
  <si>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</si>
  <si>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</si>
  <si>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</si>
  <si>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</si>
  <si>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</si>
  <si>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</si>
  <si>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</si>
  <si>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</si>
  <si>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</si>
  <si>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</si>
  <si>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</si>
  <si>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</si>
  <si>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</si>
  <si>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</si>
  <si>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</si>
  <si>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</si>
  <si>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</si>
  <si>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</si>
  <si>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</si>
  <si>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</si>
  <si>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</si>
  <si>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</si>
  <si>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</si>
  <si>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</si>
  <si>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</si>
  <si>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</si>
  <si>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</si>
  <si>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</si>
  <si>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</si>
  <si>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</si>
  <si>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</si>
  <si>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</si>
  <si>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</si>
  <si>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</si>
  <si>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</si>
  <si>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</si>
  <si>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</si>
  <si>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</si>
  <si>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</si>
  <si>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</si>
  <si>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</si>
  <si>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</si>
  <si>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</si>
  <si>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</si>
  <si>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</si>
  <si>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</si>
  <si>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</si>
  <si>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</si>
  <si>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</si>
  <si>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</si>
  <si>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</si>
  <si>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</si>
  <si>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</si>
  <si>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</si>
  <si>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</si>
  <si>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</si>
  <si>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</si>
  <si>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</si>
  <si>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</si>
  <si>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</si>
  <si>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</si>
  <si>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</si>
  <si>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</si>
  <si>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</si>
  <si>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</si>
  <si>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</si>
  <si>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</si>
  <si>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</si>
  <si>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</si>
  <si>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</si>
  <si>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</si>
  <si>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</si>
  <si>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</si>
  <si>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</si>
  <si>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</si>
  <si>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</si>
  <si>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</si>
  <si>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</si>
  <si>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</si>
  <si>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</si>
  <si>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</si>
  <si>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</si>
  <si>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</si>
  <si>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</si>
  <si>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</si>
  <si>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</si>
  <si>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</si>
  <si>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</si>
  <si>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</si>
  <si>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</si>
  <si>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</si>
  <si>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</si>
  <si>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</si>
  <si>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</si>
  <si>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</si>
  <si>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</si>
  <si>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</si>
  <si>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</si>
  <si>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</si>
  <si>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</si>
  <si>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</si>
  <si>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</si>
  <si>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</si>
  <si>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</si>
  <si>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</si>
  <si>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</si>
  <si>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</si>
  <si>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</si>
  <si>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</si>
  <si>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</si>
  <si>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</si>
  <si>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</si>
  <si>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</si>
  <si>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</si>
  <si>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</si>
  <si>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</si>
  <si>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</si>
  <si>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</si>
  <si>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</si>
  <si>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</si>
  <si>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</si>
  <si>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</si>
  <si>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</si>
  <si>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</si>
  <si>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</si>
  <si>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</si>
  <si>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</si>
  <si>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</si>
  <si>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</si>
  <si>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</si>
  <si>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</si>
  <si>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</si>
  <si>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</si>
  <si>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</si>
  <si>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</si>
  <si>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</si>
  <si>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</si>
  <si>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</si>
  <si>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</si>
  <si>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</si>
  <si>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</si>
  <si>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</si>
  <si>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</si>
  <si>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</si>
  <si>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</si>
  <si>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</si>
  <si>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</si>
  <si>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</si>
  <si>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</si>
  <si>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</si>
  <si>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</si>
  <si>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</si>
  <si>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</si>
  <si>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</si>
  <si>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</si>
  <si>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</si>
  <si>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</si>
  <si>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</si>
  <si>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</si>
  <si>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</si>
  <si>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</si>
  <si>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</si>
  <si>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</si>
  <si>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</si>
  <si>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</si>
  <si>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</si>
  <si>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</si>
  <si>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</si>
  <si>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</si>
  <si>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</si>
  <si>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</si>
  <si>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</si>
  <si>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</si>
  <si>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</si>
  <si>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</si>
  <si>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</si>
  <si>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</si>
  <si>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</si>
  <si>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</si>
  <si>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</si>
  <si>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</si>
  <si>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</si>
  <si>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</si>
  <si>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</si>
  <si>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</si>
  <si>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</si>
  <si>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</si>
  <si>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</si>
  <si>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</si>
  <si>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</si>
  <si>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</si>
  <si>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</si>
  <si>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</si>
  <si>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</si>
  <si>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</si>
  <si>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</si>
  <si>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</si>
  <si>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</si>
  <si>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</si>
  <si>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</si>
  <si>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</si>
  <si>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</si>
  <si>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</si>
  <si>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</si>
  <si>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</si>
  <si>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</si>
  <si>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</si>
  <si>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</si>
  <si>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</si>
  <si>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</si>
  <si>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</si>
  <si>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</si>
  <si>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</si>
  <si>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</si>
  <si>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</si>
  <si>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</si>
  <si>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</si>
  <si>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</si>
  <si>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</si>
  <si>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</si>
  <si>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</si>
  <si>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</si>
  <si>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</si>
  <si>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</si>
  <si>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</si>
  <si>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</si>
  <si>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</si>
  <si>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</si>
  <si>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</si>
  <si>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</si>
  <si>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</si>
  <si>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</si>
  <si>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</si>
  <si>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</si>
  <si>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</si>
  <si>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</si>
  <si>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</si>
  <si>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</si>
  <si>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</si>
  <si>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</si>
  <si>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</si>
  <si>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</si>
  <si>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</si>
  <si>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</si>
  <si>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</si>
  <si>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</si>
  <si>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</si>
  <si>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</si>
  <si>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</si>
  <si>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</si>
  <si>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</si>
  <si>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</si>
  <si>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</si>
  <si>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</si>
  <si>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</si>
  <si>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</si>
  <si>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</si>
  <si>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</si>
  <si>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</si>
  <si>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</si>
  <si>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</si>
  <si>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</si>
  <si>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</si>
  <si>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</si>
  <si>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</si>
  <si>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</si>
  <si>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</si>
  <si>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</si>
  <si>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</si>
  <si>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</si>
  <si>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</si>
  <si>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</si>
  <si>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</si>
  <si>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</si>
  <si>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</si>
  <si>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</si>
  <si>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</si>
  <si>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</si>
  <si>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</si>
  <si>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</si>
  <si>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</si>
  <si>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</si>
  <si>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</si>
  <si>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</si>
  <si>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</si>
  <si>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</si>
  <si>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</si>
  <si>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</si>
  <si>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</si>
  <si>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</si>
  <si>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</si>
  <si>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</si>
  <si>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</si>
  <si>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</si>
  <si>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</si>
  <si>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</si>
  <si>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</si>
  <si>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</si>
  <si>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</si>
  <si>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</si>
  <si>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</si>
  <si>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</si>
  <si>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</si>
  <si>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</si>
  <si>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</si>
  <si>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</si>
  <si>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</si>
  <si>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</si>
  <si>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</si>
  <si>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</si>
  <si>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</si>
  <si>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</si>
  <si>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</si>
  <si>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</si>
  <si>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</si>
  <si>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</si>
  <si>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</si>
  <si>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</si>
  <si>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</si>
  <si>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</si>
  <si>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</si>
  <si>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</si>
  <si>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</si>
  <si>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</si>
  <si>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</si>
  <si>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</si>
  <si>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</si>
  <si>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</si>
  <si>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</si>
  <si>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</si>
  <si>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</si>
  <si>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</si>
  <si>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</si>
  <si>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</si>
  <si>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</si>
  <si>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</si>
  <si>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</si>
  <si>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</si>
  <si>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</si>
  <si>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</si>
  <si>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</si>
  <si>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</si>
  <si>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</si>
  <si>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</si>
  <si>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</si>
  <si>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</si>
  <si>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</si>
  <si>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</si>
  <si>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</si>
  <si>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</si>
  <si>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</si>
  <si>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</si>
  <si>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</si>
  <si>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</si>
  <si>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</si>
  <si>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</si>
  <si>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</si>
  <si>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</si>
  <si>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</si>
  <si>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</si>
  <si>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</si>
  <si>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</si>
  <si>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</si>
  <si>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</si>
  <si>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</si>
  <si>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</si>
  <si>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</si>
  <si>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</si>
  <si>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</si>
  <si>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</si>
  <si>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</si>
  <si>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</si>
  <si>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</si>
  <si>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</si>
  <si>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</si>
  <si>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</si>
  <si>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</si>
  <si>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</si>
  <si>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</si>
  <si>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</si>
  <si>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</si>
  <si>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</si>
  <si>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</si>
  <si>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</si>
  <si>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</si>
  <si>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</si>
  <si>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</si>
  <si>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</si>
  <si>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</si>
  <si>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</si>
  <si>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</si>
  <si>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</si>
  <si>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</si>
  <si>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</si>
  <si>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</si>
  <si>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</si>
  <si>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</si>
  <si>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</si>
  <si>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</si>
  <si>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</si>
  <si>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</si>
  <si>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</si>
  <si>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</si>
  <si>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</si>
  <si>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</si>
  <si>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</si>
  <si>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</si>
  <si>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</si>
  <si>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</si>
  <si>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</si>
  <si>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</si>
  <si>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</si>
  <si>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</si>
  <si>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</si>
  <si>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</si>
  <si>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</si>
  <si>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</si>
  <si>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</si>
  <si>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</si>
  <si>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</si>
  <si>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</si>
  <si>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</si>
  <si>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</si>
  <si>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</si>
  <si>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</si>
  <si>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</si>
  <si>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</si>
  <si>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</si>
  <si>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</si>
  <si>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</si>
  <si>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</si>
  <si>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</si>
  <si>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</si>
  <si>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</si>
  <si>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</si>
  <si>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</si>
  <si>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</si>
  <si>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</si>
  <si>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</si>
  <si>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</si>
  <si>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</si>
  <si>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</si>
  <si>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</si>
  <si>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</si>
  <si>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</si>
  <si>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</si>
  <si>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</si>
  <si>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</si>
  <si>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</si>
  <si>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</si>
  <si>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</si>
  <si>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</si>
  <si>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</si>
  <si>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</si>
  <si>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</si>
  <si>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</si>
  <si>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</si>
  <si>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</si>
  <si>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</si>
  <si>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</si>
  <si>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</si>
  <si>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</si>
  <si>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</si>
  <si>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</si>
  <si>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</si>
  <si>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</si>
  <si>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</si>
  <si>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</si>
  <si>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</si>
  <si>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</si>
  <si>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</si>
  <si>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</si>
  <si>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</si>
  <si>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</si>
  <si>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</si>
  <si>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</si>
  <si>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</si>
  <si>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</si>
  <si>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</si>
  <si>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</si>
  <si>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</si>
  <si>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</si>
  <si>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</si>
  <si>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</si>
  <si>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</si>
  <si>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</si>
  <si>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</si>
  <si>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</si>
  <si>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</si>
  <si>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</si>
  <si>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</si>
  <si>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</si>
  <si>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</si>
  <si>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</si>
  <si>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</si>
  <si>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</si>
  <si>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</si>
  <si>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</si>
  <si>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</si>
  <si>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</si>
  <si>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</si>
  <si>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</si>
  <si>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</si>
  <si>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</si>
  <si>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</si>
  <si>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</si>
  <si>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</si>
  <si>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</si>
  <si>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</si>
  <si>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</si>
  <si>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</si>
  <si>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</si>
  <si>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</si>
  <si>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</si>
  <si>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</si>
  <si>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</si>
  <si>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</si>
  <si>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</si>
  <si>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</si>
  <si>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</si>
  <si>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</si>
  <si>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</si>
  <si>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</si>
  <si>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</si>
  <si>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</si>
  <si>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</si>
  <si>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</si>
  <si>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</si>
  <si>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</si>
  <si>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</si>
  <si>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</si>
  <si>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</si>
  <si>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</si>
  <si>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</si>
  <si>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</si>
  <si>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</si>
  <si>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</si>
  <si>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</si>
  <si>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</si>
  <si>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</si>
  <si>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</si>
  <si>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</si>
  <si>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</si>
  <si>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</si>
  <si>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</si>
  <si>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</si>
  <si>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</si>
  <si>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</si>
  <si>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</si>
  <si>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</si>
  <si>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</si>
  <si>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</si>
  <si>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</si>
  <si>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</si>
  <si>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</si>
  <si>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</si>
  <si>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</si>
  <si>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</si>
  <si>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</si>
  <si>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</si>
  <si>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</si>
  <si>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</si>
  <si>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</si>
  <si>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</si>
  <si>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</si>
  <si>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</si>
  <si>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</si>
  <si>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</si>
  <si>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</si>
  <si>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</si>
  <si>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</si>
  <si>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</si>
  <si>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</si>
  <si>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</si>
  <si>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</si>
  <si>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</si>
  <si>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</si>
  <si>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</si>
  <si>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</si>
  <si>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</si>
  <si>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</si>
  <si>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</si>
  <si>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</si>
  <si>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</si>
  <si>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</si>
  <si>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</si>
  <si>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</si>
  <si>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</si>
  <si>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</si>
  <si>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</si>
  <si>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</si>
  <si>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</si>
  <si>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</si>
  <si>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</si>
  <si>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</si>
  <si>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</si>
  <si>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</si>
  <si>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</si>
  <si>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</si>
  <si>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</si>
  <si>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</si>
  <si>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</si>
  <si>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</si>
  <si>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</si>
  <si>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</si>
  <si>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</si>
  <si>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</si>
  <si>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</si>
  <si>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</si>
  <si>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</si>
  <si>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</si>
  <si>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</si>
  <si>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</si>
  <si>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</si>
  <si>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</si>
  <si>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</si>
  <si>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</si>
  <si>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</si>
  <si>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</si>
  <si>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</si>
  <si>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</si>
  <si>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</si>
  <si>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</si>
  <si>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</si>
  <si>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</si>
  <si>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</si>
  <si>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</si>
  <si>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</si>
  <si>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</si>
  <si>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</si>
  <si>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</si>
  <si>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</si>
  <si>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</si>
  <si>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</si>
  <si>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</si>
  <si>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</si>
  <si>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</si>
  <si>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</si>
  <si>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</si>
  <si>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</si>
  <si>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</si>
  <si>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</si>
  <si>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</si>
  <si>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</si>
  <si>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</si>
  <si>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</si>
  <si>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</si>
  <si>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</si>
  <si>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</si>
  <si>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</si>
  <si>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</si>
  <si>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</si>
  <si>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</si>
  <si>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</si>
  <si>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</si>
  <si>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</si>
  <si>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</si>
  <si>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</si>
  <si>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</si>
  <si>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</si>
  <si>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</si>
  <si>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</si>
  <si>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</si>
  <si>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</si>
  <si>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</si>
  <si>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</si>
  <si>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</si>
  <si>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</si>
  <si>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</si>
  <si>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</si>
  <si>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</si>
  <si>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</si>
  <si>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</si>
  <si>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</si>
  <si>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</si>
  <si>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</si>
  <si>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</si>
  <si>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</si>
  <si>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</si>
  <si>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</si>
  <si>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</si>
  <si>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</si>
  <si>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</si>
  <si>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</si>
  <si>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</si>
  <si>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</si>
  <si>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</si>
  <si>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</si>
  <si>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</si>
  <si>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</si>
  <si>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</si>
  <si>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</si>
  <si>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</si>
  <si>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</si>
  <si>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</si>
  <si>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</si>
  <si>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</si>
  <si>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</si>
  <si>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</si>
  <si>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</si>
  <si>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</si>
  <si>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</si>
  <si>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</si>
  <si>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</si>
  <si>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</si>
  <si>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</si>
  <si>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</si>
  <si>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</si>
  <si>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</si>
  <si>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</si>
  <si>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</si>
  <si>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</si>
  <si>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</si>
  <si>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</si>
  <si>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</si>
  <si>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</si>
  <si>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</si>
  <si>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</si>
  <si>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</si>
  <si>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</si>
  <si>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</si>
  <si>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</si>
  <si>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</si>
  <si>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</si>
  <si>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</si>
  <si>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</si>
  <si>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</si>
  <si>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</si>
  <si>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</si>
  <si>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</si>
  <si>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</si>
  <si>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</si>
  <si>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</si>
  <si>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</si>
  <si>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</si>
  <si>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</si>
  <si>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</si>
  <si>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</si>
  <si>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</si>
  <si>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</si>
  <si>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</si>
  <si>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</si>
  <si>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</si>
  <si>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</si>
  <si>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</si>
  <si>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</si>
  <si>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</si>
  <si>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</si>
  <si>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</si>
  <si>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</si>
  <si>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</si>
  <si>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</si>
  <si>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</si>
  <si>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</si>
  <si>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</si>
  <si>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</si>
  <si>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</si>
  <si>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</si>
  <si>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</si>
  <si>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</si>
  <si>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</si>
  <si>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</si>
  <si>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</si>
  <si>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</si>
  <si>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</si>
  <si>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</si>
  <si>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</si>
  <si>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</si>
  <si>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</si>
  <si>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</si>
  <si>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</si>
  <si>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</si>
  <si>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</si>
  <si>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</si>
  <si>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</si>
  <si>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</si>
  <si>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</si>
  <si>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</si>
  <si>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</si>
  <si>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</si>
  <si>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</si>
  <si>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</si>
  <si>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</si>
  <si>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</si>
  <si>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</si>
  <si>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</si>
  <si>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</si>
  <si>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</si>
  <si>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</si>
  <si>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</si>
  <si>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</si>
  <si>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</si>
  <si>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</si>
  <si>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</si>
  <si>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</si>
  <si>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</si>
  <si>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</si>
  <si>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</si>
  <si>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</si>
  <si>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</si>
  <si>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</si>
  <si>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</si>
  <si>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</si>
  <si>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</si>
  <si>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</si>
  <si>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</si>
  <si>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</si>
  <si>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</si>
  <si>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</si>
  <si>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</si>
  <si>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</si>
  <si>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</si>
  <si>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</si>
  <si>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</si>
  <si>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</si>
  <si>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</si>
  <si>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</si>
  <si>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</si>
  <si>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</si>
  <si>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</si>
  <si>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</si>
  <si>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</si>
  <si>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</si>
  <si>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</si>
  <si>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</si>
  <si>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</si>
  <si>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</si>
  <si>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</si>
  <si>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</si>
  <si>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</si>
  <si>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</si>
  <si>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</si>
  <si>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</si>
  <si>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</si>
  <si>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</si>
  <si>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</si>
  <si>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</si>
  <si>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</si>
  <si>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</si>
  <si>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</si>
  <si>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</si>
  <si>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</si>
  <si>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</si>
  <si>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</si>
  <si>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</si>
  <si>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</si>
  <si>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</si>
  <si>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</si>
  <si>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</si>
  <si>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</si>
  <si>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</si>
  <si>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</si>
  <si>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</si>
  <si>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</si>
  <si>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</si>
  <si>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</si>
  <si>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</si>
  <si>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</si>
  <si>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</si>
  <si>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</si>
  <si>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</si>
  <si>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</si>
  <si>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</si>
  <si>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</si>
  <si>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</si>
  <si>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</si>
  <si>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</si>
  <si>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</si>
  <si>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</si>
  <si>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</si>
  <si>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</si>
  <si>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</si>
  <si>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</si>
  <si>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</si>
  <si>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</si>
  <si>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</si>
  <si>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</si>
  <si>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</si>
  <si>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</si>
  <si>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</si>
  <si>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</si>
  <si>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</si>
  <si>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</si>
  <si>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</si>
  <si>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</si>
  <si>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</si>
  <si>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</si>
  <si>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</si>
  <si>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</si>
  <si>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</si>
  <si>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</si>
  <si>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</si>
  <si>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</si>
  <si>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</si>
  <si>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</si>
  <si>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</si>
  <si>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</si>
  <si>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</si>
  <si>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</si>
  <si>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</si>
  <si>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</si>
  <si>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</si>
  <si>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</si>
  <si>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</si>
  <si>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</si>
  <si>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</si>
  <si>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</si>
  <si>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</si>
  <si>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</si>
  <si>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</si>
  <si>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</si>
  <si>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</si>
  <si>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</si>
  <si>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</si>
  <si>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</si>
  <si>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</si>
  <si>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</si>
  <si>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</si>
  <si>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</si>
  <si>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</si>
  <si>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</si>
  <si>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</si>
  <si>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</si>
  <si>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</si>
  <si>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</si>
  <si>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</si>
  <si>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</si>
  <si>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</si>
  <si>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</si>
  <si>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</si>
  <si>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</si>
  <si>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</si>
  <si>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</si>
  <si>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</si>
  <si>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</si>
  <si>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</si>
  <si>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</si>
  <si>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</si>
  <si>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</si>
  <si>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</si>
  <si>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</si>
  <si>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</si>
  <si>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</si>
  <si>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</si>
  <si>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</si>
  <si>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</si>
  <si>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</si>
  <si>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</si>
  <si>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</si>
  <si>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</si>
  <si>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</si>
  <si>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</si>
  <si>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</si>
  <si>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</si>
  <si>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</si>
  <si>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</si>
  <si>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</si>
  <si>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</si>
  <si>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</si>
  <si>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</si>
  <si>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</si>
  <si>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</si>
  <si>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</si>
  <si>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</si>
  <si>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</si>
  <si>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</si>
  <si>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</si>
  <si>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</si>
  <si>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</si>
  <si>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</si>
  <si>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</si>
  <si>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</si>
  <si>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</si>
  <si>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</si>
  <si>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</si>
  <si>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</si>
  <si>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</si>
  <si>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</si>
  <si>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</si>
  <si>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</si>
  <si>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</si>
  <si>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</si>
  <si>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</si>
  <si>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</si>
  <si>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</si>
  <si>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</si>
  <si>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</si>
  <si>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</si>
  <si>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</si>
  <si>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</si>
  <si>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</si>
  <si>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</si>
  <si>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</si>
  <si>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</si>
  <si>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</si>
  <si>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</si>
  <si>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</si>
  <si>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</si>
  <si>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</si>
  <si>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</si>
  <si>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</si>
  <si>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</si>
  <si>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</si>
  <si>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</si>
  <si>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</si>
  <si>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</si>
  <si>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</si>
  <si>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</si>
  <si>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</si>
  <si>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</si>
  <si>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</si>
  <si>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</si>
  <si>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</si>
  <si>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</si>
  <si>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</si>
  <si>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</si>
  <si>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</si>
  <si>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</si>
  <si>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</si>
  <si>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</si>
  <si>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</si>
  <si>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</si>
  <si>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</si>
  <si>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</si>
  <si>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</si>
  <si>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</si>
  <si>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</si>
  <si>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</si>
  <si>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</si>
  <si>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</si>
  <si>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</si>
  <si>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</si>
  <si>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</si>
  <si>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</si>
  <si>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</si>
  <si>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</si>
  <si>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</si>
  <si>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</si>
  <si>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</si>
  <si>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</si>
  <si>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</si>
  <si>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</si>
  <si>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</si>
  <si>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</si>
  <si>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</si>
  <si>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</si>
  <si>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</si>
  <si>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</si>
  <si>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</si>
  <si>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</si>
  <si>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</si>
  <si>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</si>
  <si>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</si>
  <si>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</si>
  <si>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</si>
  <si>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</si>
  <si>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</si>
  <si>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</si>
  <si>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</si>
  <si>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</si>
  <si>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</si>
  <si>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</si>
  <si>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</si>
  <si>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</si>
  <si>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</si>
  <si>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</si>
  <si>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</si>
  <si>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</si>
  <si>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</si>
  <si>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</si>
  <si>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</si>
  <si>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</si>
  <si>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</si>
  <si>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</si>
  <si>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</si>
  <si>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</si>
  <si>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</si>
  <si>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</si>
  <si>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</si>
  <si>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</si>
  <si>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</si>
  <si>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</si>
  <si>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</si>
  <si>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</si>
  <si>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</si>
  <si>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</si>
  <si>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</si>
  <si>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</si>
  <si>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</si>
  <si>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</si>
  <si>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</si>
  <si>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</si>
  <si>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</si>
  <si>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</si>
  <si>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</si>
  <si>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</si>
  <si>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</si>
  <si>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</si>
  <si>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</si>
  <si>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</si>
  <si>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</si>
  <si>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</si>
  <si>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</si>
  <si>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</si>
  <si>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</si>
  <si>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</si>
  <si>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</si>
  <si>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</si>
  <si>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</si>
  <si>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</si>
  <si>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</si>
  <si>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</si>
  <si>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</si>
  <si>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</si>
  <si>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</si>
  <si>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</si>
  <si>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</si>
  <si>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</si>
  <si>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</si>
  <si>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</si>
  <si>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</si>
  <si>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</si>
  <si>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</si>
  <si>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</si>
  <si>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</si>
  <si>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</si>
  <si>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</si>
  <si>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</si>
  <si>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</si>
  <si>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</si>
  <si>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</si>
  <si>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</si>
  <si>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</si>
  <si>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</si>
  <si>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</si>
  <si>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</si>
  <si>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</si>
  <si>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</si>
  <si>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</si>
  <si>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</si>
  <si>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</si>
  <si>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</si>
  <si>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</si>
  <si>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</si>
  <si>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</si>
  <si>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</si>
  <si>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</si>
  <si>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</si>
  <si>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</si>
  <si>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</si>
  <si>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</si>
  <si>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</si>
  <si>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</si>
  <si>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</si>
  <si>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</si>
  <si>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</si>
  <si>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</si>
  <si>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</si>
  <si>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</si>
  <si>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</si>
  <si>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</si>
  <si>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</si>
  <si>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</si>
  <si>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</si>
  <si>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</si>
  <si>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</si>
  <si>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</si>
  <si>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</si>
  <si>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</si>
  <si>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</si>
  <si>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</si>
  <si>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</si>
  <si>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</si>
  <si>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</si>
  <si>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</si>
  <si>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</si>
  <si>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</si>
  <si>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</si>
  <si>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</si>
  <si>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</si>
  <si>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</si>
  <si>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</si>
  <si>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</si>
  <si>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</si>
  <si>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</si>
  <si>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</si>
  <si>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</si>
  <si>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</si>
  <si>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</si>
  <si>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</si>
  <si>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</si>
  <si>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</si>
  <si>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</si>
  <si>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</si>
  <si>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</si>
  <si>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</si>
  <si>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</si>
  <si>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</si>
  <si>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</si>
  <si>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</si>
  <si>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</si>
  <si>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</si>
  <si>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</si>
  <si>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</si>
  <si>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</si>
  <si>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</si>
  <si>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</si>
  <si>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</si>
  <si>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</si>
  <si>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</si>
  <si>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</si>
  <si>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</si>
  <si>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</si>
  <si>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</si>
  <si>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</si>
  <si>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</si>
  <si>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</si>
  <si>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</si>
  <si>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</si>
  <si>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</si>
  <si>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</si>
  <si>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</si>
  <si>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</si>
  <si>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</si>
  <si>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</si>
  <si>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</si>
  <si>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</si>
  <si>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</si>
  <si>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</si>
  <si>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</si>
  <si>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</si>
  <si>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</si>
  <si>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</si>
  <si>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</si>
  <si>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</si>
  <si>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</si>
  <si>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</si>
  <si>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</si>
  <si>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</si>
  <si>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</si>
  <si>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</si>
  <si>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</si>
  <si>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</si>
  <si>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</si>
  <si>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</si>
  <si>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</si>
  <si>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</si>
  <si>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</si>
  <si>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</si>
  <si>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</si>
  <si>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</si>
  <si>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</si>
  <si>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</si>
  <si>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</si>
  <si>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</si>
  <si>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</si>
  <si>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</si>
  <si>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</si>
  <si>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</si>
  <si>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</si>
  <si>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</si>
  <si>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</si>
  <si>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</si>
  <si>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</si>
  <si>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</si>
  <si>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</si>
  <si>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</si>
  <si>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</si>
  <si>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</si>
  <si>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</si>
  <si>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</si>
  <si>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</si>
  <si>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</si>
  <si>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</si>
  <si>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</si>
  <si>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</si>
  <si>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</si>
  <si>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</si>
  <si>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</si>
  <si>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</si>
  <si>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</si>
  <si>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</si>
  <si>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</si>
  <si>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</si>
  <si>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</si>
  <si>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</si>
  <si>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</si>
  <si>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</si>
  <si>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</si>
  <si>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</si>
  <si>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</si>
  <si>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</si>
  <si>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</si>
  <si>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</si>
  <si>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</si>
  <si>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</si>
  <si>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</si>
  <si>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</si>
  <si>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</si>
  <si>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</si>
  <si>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</si>
  <si>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</si>
  <si>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</si>
  <si>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</si>
  <si>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</si>
  <si>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</si>
  <si>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</si>
  <si>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</si>
  <si>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</si>
  <si>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</si>
  <si>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</si>
  <si>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</si>
  <si>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</si>
  <si>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</si>
  <si>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</si>
  <si>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</si>
  <si>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</si>
  <si>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</si>
  <si>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</si>
  <si>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</si>
  <si>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</si>
  <si>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</si>
  <si>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</si>
  <si>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</si>
  <si>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</si>
  <si>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</si>
  <si>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</si>
  <si>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</si>
  <si>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</si>
  <si>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</si>
  <si>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</si>
  <si>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</si>
  <si>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</si>
  <si>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</si>
  <si>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</si>
  <si>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</si>
  <si>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</si>
  <si>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</si>
  <si>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</si>
  <si>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</si>
  <si>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</si>
  <si>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</si>
  <si>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</si>
  <si>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</si>
  <si>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</si>
  <si>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</si>
  <si>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</si>
  <si>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</si>
  <si>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</si>
  <si>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</si>
  <si>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</si>
  <si>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</si>
  <si>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</si>
  <si>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</si>
  <si>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</si>
  <si>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</si>
  <si>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</si>
  <si>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</si>
  <si>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</si>
  <si>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</si>
  <si>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</si>
  <si>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</si>
  <si>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</si>
  <si>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</si>
  <si>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</si>
  <si>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</si>
  <si>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</si>
  <si>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</si>
  <si>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</si>
  <si>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</si>
  <si>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</si>
  <si>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</si>
  <si>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</si>
  <si>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</si>
  <si>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</si>
  <si>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</si>
  <si>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</si>
  <si>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</si>
  <si>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</si>
  <si>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</si>
  <si>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</si>
  <si>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</si>
  <si>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</si>
  <si>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</si>
  <si>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</si>
  <si>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</si>
  <si>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</si>
  <si>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</si>
  <si>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</si>
  <si>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</si>
  <si>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</si>
  <si>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</si>
  <si>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</si>
  <si>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</si>
  <si>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</si>
  <si>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</si>
  <si>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</si>
  <si>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</si>
  <si>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</si>
  <si>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</si>
  <si>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</si>
  <si>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</si>
  <si>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</si>
  <si>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</si>
  <si>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</si>
  <si>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</si>
  <si>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</si>
  <si>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</si>
  <si>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</si>
  <si>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</si>
  <si>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</si>
  <si>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</si>
  <si>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</si>
  <si>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</si>
  <si>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</si>
  <si>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</si>
  <si>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</si>
  <si>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</si>
  <si>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</si>
  <si>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</si>
  <si>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</si>
  <si>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</si>
  <si>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</si>
  <si>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</si>
  <si>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</si>
  <si>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</si>
  <si>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</si>
  <si>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</si>
  <si>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</si>
  <si>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</si>
  <si>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</si>
  <si>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</si>
  <si>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</si>
  <si>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</si>
  <si>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</si>
  <si>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</si>
  <si>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</si>
  <si>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</si>
  <si>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</si>
  <si>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</si>
  <si>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</si>
  <si>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</si>
  <si>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</si>
  <si>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</si>
  <si>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</si>
  <si>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</si>
  <si>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</si>
  <si>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</si>
  <si>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</si>
  <si>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</si>
  <si>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</si>
  <si>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</si>
  <si>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</si>
  <si>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</si>
  <si>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</si>
  <si>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</si>
  <si>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</si>
  <si>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</si>
  <si>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</si>
  <si>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</si>
  <si>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</si>
  <si>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</si>
  <si>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</si>
  <si>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</si>
  <si>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</si>
  <si>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</si>
  <si>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</si>
  <si>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</si>
  <si>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</si>
  <si>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</si>
  <si>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</si>
  <si>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</si>
  <si>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</si>
  <si>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</si>
  <si>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</si>
  <si>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</si>
  <si>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</si>
  <si>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</si>
  <si>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</si>
  <si>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</si>
  <si>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</si>
  <si>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</si>
  <si>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</si>
  <si>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</si>
  <si>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</si>
  <si>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</si>
  <si>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</si>
  <si>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</si>
  <si>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</si>
  <si>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</si>
  <si>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</si>
  <si>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</si>
  <si>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</si>
  <si>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</si>
  <si>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</si>
  <si>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</si>
  <si>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</si>
  <si>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</si>
  <si>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</si>
  <si>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</si>
  <si>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</si>
  <si>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</si>
  <si>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</si>
  <si>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</si>
  <si>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</si>
  <si>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</si>
  <si>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</si>
  <si>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</si>
  <si>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</si>
  <si>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</si>
  <si>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</si>
  <si>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</si>
  <si>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</si>
  <si>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</si>
  <si>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</si>
  <si>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</si>
  <si>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</si>
  <si>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</si>
  <si>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</si>
  <si>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</si>
  <si>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</si>
  <si>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</si>
  <si>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</si>
  <si>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</si>
  <si>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</si>
  <si>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</si>
  <si>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</si>
  <si>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</si>
  <si>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</si>
  <si>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</si>
  <si>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</si>
  <si>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</si>
  <si>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</si>
  <si>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</si>
  <si>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</si>
  <si>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</si>
  <si>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</si>
  <si>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</si>
  <si>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</si>
  <si>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</si>
  <si>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</si>
  <si>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</si>
  <si>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</si>
  <si>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</si>
  <si>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</si>
  <si>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</si>
  <si>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</si>
  <si>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</si>
  <si>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</si>
  <si>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</si>
  <si>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</si>
  <si>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</si>
  <si>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</si>
  <si>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</si>
  <si>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</si>
  <si>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</si>
  <si>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</si>
  <si>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</si>
  <si>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</si>
  <si>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</si>
  <si>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</si>
  <si>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</si>
  <si>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</si>
  <si>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</si>
  <si>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</si>
  <si>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</si>
  <si>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</si>
  <si>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</si>
  <si>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</si>
  <si>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</si>
  <si>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</si>
  <si>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</si>
  <si>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</si>
  <si>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</si>
  <si>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</si>
  <si>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</si>
  <si>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</si>
  <si>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</si>
  <si>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</si>
  <si>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</si>
  <si>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</si>
  <si>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</si>
  <si>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</si>
  <si>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</si>
  <si>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</si>
  <si>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</si>
  <si>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</si>
  <si>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</si>
  <si>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</si>
  <si>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</si>
  <si>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</si>
  <si>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</si>
  <si>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</si>
  <si>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</si>
  <si>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</si>
  <si>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</si>
  <si>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</si>
  <si>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</si>
  <si>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</si>
  <si>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</si>
  <si>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</si>
  <si>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</si>
  <si>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</si>
  <si>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</si>
  <si>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</si>
  <si>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</si>
  <si>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</si>
  <si>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</si>
  <si>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</si>
  <si>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</si>
  <si>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</si>
  <si>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</si>
  <si>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</si>
  <si>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</si>
  <si>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</si>
  <si>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</si>
  <si>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</si>
  <si>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</si>
  <si>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</si>
  <si>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</si>
  <si>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</si>
  <si>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</si>
  <si>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</si>
  <si>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</si>
  <si>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</si>
  <si>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</si>
  <si>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</si>
  <si>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</si>
  <si>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</si>
  <si>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</si>
  <si>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</si>
  <si>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</si>
  <si>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</si>
  <si>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</si>
  <si>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</si>
  <si>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</si>
  <si>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</si>
  <si>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</si>
  <si>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</si>
  <si>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</si>
  <si>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</si>
  <si>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</si>
  <si>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</si>
  <si>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</si>
  <si>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</si>
  <si>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</si>
  <si>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</si>
  <si>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</si>
  <si>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</si>
  <si>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</si>
  <si>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</si>
  <si>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</si>
  <si>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</si>
  <si>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</si>
  <si>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</si>
  <si>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</si>
  <si>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</si>
  <si>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</si>
  <si>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</si>
  <si>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</si>
  <si>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</si>
  <si>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</si>
  <si>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</si>
  <si>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</si>
  <si>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</si>
  <si>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</si>
  <si>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</si>
  <si>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</si>
  <si>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</si>
  <si>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</si>
  <si>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</si>
  <si>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</si>
  <si>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</si>
  <si>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</si>
  <si>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</si>
  <si>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</si>
  <si>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</si>
  <si>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</si>
  <si>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</si>
  <si>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</si>
  <si>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</si>
  <si>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</si>
  <si>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</si>
  <si>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</si>
  <si>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</si>
  <si>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</si>
  <si>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</si>
  <si>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</si>
  <si>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</si>
  <si>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</si>
  <si>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</si>
  <si>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</si>
  <si>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</si>
  <si>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</si>
  <si>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</si>
  <si>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</si>
  <si>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</si>
  <si>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</si>
  <si>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</si>
  <si>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</si>
  <si>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</si>
  <si>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</si>
  <si>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</si>
  <si>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</si>
  <si>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</si>
  <si>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</si>
  <si>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</si>
  <si>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</si>
  <si>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</si>
  <si>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</si>
  <si>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</si>
  <si>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</si>
  <si>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</si>
  <si>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</si>
  <si>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</si>
  <si>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</si>
  <si>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</si>
  <si>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</si>
  <si>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</si>
  <si>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</si>
  <si>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</si>
  <si>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</si>
  <si>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</si>
  <si>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</si>
  <si>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</si>
  <si>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</si>
  <si>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</si>
  <si>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</si>
  <si>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</si>
  <si>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</si>
  <si>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</si>
  <si>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</si>
  <si>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</si>
  <si>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</si>
  <si>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</si>
  <si>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</si>
  <si>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</si>
  <si>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</si>
  <si>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</si>
  <si>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</si>
  <si>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</si>
  <si>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</si>
  <si>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</si>
  <si>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</si>
  <si>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</si>
  <si>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</si>
  <si>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</si>
  <si>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</si>
  <si>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</si>
  <si>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</si>
  <si>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</si>
  <si>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</si>
  <si>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</si>
  <si>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</si>
  <si>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</si>
  <si>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</si>
  <si>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</si>
  <si>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</si>
  <si>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</si>
  <si>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</si>
  <si>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</si>
  <si>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</si>
  <si>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</si>
  <si>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</si>
  <si>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</si>
  <si>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</si>
  <si>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</si>
  <si>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</si>
  <si>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</si>
  <si>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</si>
  <si>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</si>
  <si>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</si>
  <si>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</si>
  <si>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</si>
  <si>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</si>
  <si>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</si>
  <si>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</si>
  <si>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</si>
  <si>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</si>
  <si>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</si>
  <si>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</si>
  <si>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</si>
  <si>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</si>
  <si>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</si>
  <si>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</si>
  <si>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</si>
  <si>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</si>
  <si>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</si>
  <si>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</si>
  <si>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</si>
  <si>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</si>
  <si>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</si>
  <si>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</si>
  <si>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</si>
  <si>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</si>
  <si>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</si>
  <si>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</si>
  <si>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</si>
  <si>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</si>
  <si>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</si>
  <si>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</si>
  <si>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</si>
  <si>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</si>
  <si>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</si>
  <si>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</si>
  <si>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</si>
  <si>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</si>
  <si>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</si>
  <si>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</si>
  <si>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</si>
  <si>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</si>
  <si>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</si>
  <si>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</si>
  <si>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</si>
  <si>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</si>
  <si>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</si>
  <si>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</si>
  <si>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</si>
  <si>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</si>
  <si>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</si>
  <si>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</si>
  <si>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</si>
  <si>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</si>
  <si>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</si>
  <si>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</si>
  <si>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</si>
  <si>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</si>
  <si>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</si>
  <si>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</si>
  <si>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</si>
  <si>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</si>
  <si>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</si>
  <si>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</si>
  <si>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</si>
  <si>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</si>
  <si>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</si>
  <si>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</si>
  <si>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</si>
  <si>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</si>
  <si>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</si>
  <si>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</si>
  <si>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</si>
  <si>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</si>
  <si>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</si>
  <si>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</si>
  <si>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</si>
  <si>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</si>
  <si>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</si>
  <si>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</si>
  <si>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</si>
  <si>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</si>
  <si>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</si>
  <si>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</si>
  <si>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</si>
  <si>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</si>
  <si>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</si>
  <si>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</si>
  <si>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</si>
  <si>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</si>
  <si>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</si>
  <si>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</si>
  <si>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</si>
  <si>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</si>
  <si>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</si>
  <si>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</si>
  <si>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</si>
  <si>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</si>
  <si>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</si>
  <si>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</si>
  <si>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</si>
  <si>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</si>
  <si>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</si>
  <si>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</si>
  <si>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</si>
  <si>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</si>
  <si>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</si>
  <si>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</si>
  <si>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</si>
  <si>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</si>
  <si>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</si>
  <si>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</si>
  <si>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</si>
  <si>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</si>
  <si>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</si>
  <si>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</si>
  <si>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</si>
  <si>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</si>
  <si>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</si>
  <si>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</si>
  <si>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</si>
  <si>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</si>
  <si>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</si>
  <si>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</si>
  <si>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</si>
  <si>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</si>
  <si>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</si>
  <si>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</si>
  <si>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</si>
  <si>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</si>
  <si>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</si>
  <si>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</si>
  <si>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</si>
  <si>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</si>
  <si>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</si>
  <si>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</si>
  <si>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</si>
  <si>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</si>
  <si>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</si>
  <si>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</si>
  <si>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</si>
  <si>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</si>
  <si>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</si>
  <si>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</si>
  <si>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</si>
  <si>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</si>
  <si>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</si>
  <si>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</si>
  <si>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</si>
  <si>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</si>
  <si>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</si>
  <si>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</si>
  <si>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</si>
  <si>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</si>
  <si>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</si>
  <si>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</si>
  <si>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</si>
  <si>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</si>
  <si>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</si>
  <si>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</si>
  <si>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</si>
  <si>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</si>
  <si>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</si>
  <si>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</si>
  <si>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</si>
  <si>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</si>
  <si>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</si>
  <si>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</si>
  <si>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</si>
  <si>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</si>
  <si>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</si>
  <si>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</si>
  <si>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</si>
  <si>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</si>
  <si>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</si>
  <si>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</si>
  <si>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</si>
  <si>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</si>
  <si>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</si>
  <si>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</si>
  <si>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</si>
  <si>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</si>
  <si>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</si>
  <si>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</si>
  <si>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</si>
  <si>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</si>
  <si>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</si>
  <si>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</si>
  <si>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</si>
  <si>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</si>
  <si>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</si>
  <si>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</si>
  <si>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</si>
  <si>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</si>
  <si>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</si>
  <si>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</si>
  <si>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</si>
  <si>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</si>
  <si>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</si>
  <si>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</si>
  <si>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</si>
  <si>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</si>
  <si>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</si>
  <si>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</si>
  <si>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</si>
  <si>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</si>
  <si>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</si>
  <si>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</si>
  <si>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</si>
  <si>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</si>
  <si>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</si>
  <si>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</si>
  <si>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</si>
  <si>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</si>
  <si>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</si>
  <si>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</si>
  <si>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</si>
  <si>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</si>
  <si>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</si>
  <si>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</si>
  <si>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</si>
  <si>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</si>
  <si>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</si>
  <si>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</si>
  <si>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</si>
  <si>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</si>
  <si>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</si>
  <si>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</si>
  <si>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</si>
  <si>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</si>
  <si>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</si>
  <si>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</si>
  <si>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</si>
  <si>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</si>
  <si>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</si>
  <si>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</si>
  <si>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</si>
  <si>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</si>
  <si>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</si>
  <si>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</si>
  <si>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</si>
  <si>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</si>
  <si>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</si>
  <si>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</si>
  <si>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</si>
  <si>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</si>
  <si>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</si>
  <si>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</si>
  <si>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</si>
  <si>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</si>
  <si>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</si>
  <si>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</si>
  <si>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</si>
  <si>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</si>
  <si>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</si>
  <si>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</si>
  <si>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</si>
  <si>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</si>
  <si>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</si>
  <si>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</si>
  <si>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</si>
  <si>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</si>
  <si>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</si>
  <si>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</si>
  <si>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</si>
  <si>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</si>
  <si>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</si>
  <si>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</si>
  <si>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</si>
  <si>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</si>
  <si>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</si>
  <si>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</si>
  <si>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</si>
  <si>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</si>
  <si>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</si>
  <si>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</si>
  <si>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</si>
  <si>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</si>
  <si>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</si>
  <si>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</si>
  <si>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</si>
  <si>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</si>
  <si>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</si>
  <si>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</si>
  <si>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</si>
  <si>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</si>
  <si>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</si>
  <si>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</si>
  <si>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</si>
  <si>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</si>
  <si>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</si>
  <si>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</si>
  <si>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</si>
  <si>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</si>
  <si>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</si>
  <si>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</si>
  <si>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</si>
  <si>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</si>
  <si>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</si>
  <si>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</si>
  <si>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</si>
  <si>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</si>
  <si>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</si>
  <si>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</si>
  <si>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</si>
  <si>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</si>
  <si>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</si>
  <si>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</si>
  <si>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</si>
  <si>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</si>
  <si>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</si>
  <si>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</si>
  <si>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</si>
  <si>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</si>
  <si>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</si>
  <si>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</si>
  <si>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</si>
  <si>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</si>
  <si>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</si>
  <si>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</si>
  <si>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</si>
  <si>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</si>
  <si>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</si>
  <si>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</si>
  <si>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</si>
  <si>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</si>
  <si>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</si>
  <si>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</si>
  <si>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</si>
  <si>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</si>
  <si>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</si>
  <si>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</si>
  <si>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</si>
  <si>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</si>
  <si>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</si>
  <si>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</si>
  <si>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</si>
  <si>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</si>
  <si>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</si>
  <si>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</si>
  <si>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</si>
  <si>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</si>
  <si>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</si>
  <si>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</si>
  <si>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</si>
  <si>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</si>
  <si>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</si>
  <si>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</si>
  <si>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</si>
  <si>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</si>
  <si>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</si>
  <si>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</si>
  <si>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</si>
  <si>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</si>
  <si>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</si>
  <si>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</si>
  <si>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</si>
  <si>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</si>
  <si>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</si>
  <si>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</si>
  <si>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</si>
  <si>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</si>
  <si>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</si>
  <si>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</si>
  <si>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</si>
  <si>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</si>
  <si>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</si>
  <si>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</si>
  <si>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</si>
  <si>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</si>
  <si>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</si>
  <si>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</si>
  <si>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</si>
  <si>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</si>
  <si>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</si>
  <si>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</si>
  <si>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</si>
  <si>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</si>
  <si>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</si>
  <si>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</si>
  <si>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</si>
  <si>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</si>
  <si>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</si>
  <si>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</si>
  <si>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</si>
  <si>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</si>
  <si>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</si>
  <si>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</si>
  <si>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</si>
  <si>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</si>
  <si>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</si>
  <si>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</si>
  <si>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</si>
  <si>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</si>
  <si>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</si>
  <si>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</si>
  <si>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</si>
  <si>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</si>
  <si>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</si>
  <si>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</si>
  <si>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</si>
  <si>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</si>
  <si>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</si>
  <si>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</si>
  <si>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</si>
  <si>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</si>
  <si>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</si>
  <si>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</si>
  <si>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</si>
  <si>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</si>
  <si>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</si>
  <si>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</si>
  <si>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</si>
  <si>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</si>
  <si>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</si>
  <si>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</si>
  <si>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</si>
  <si>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</si>
  <si>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</si>
  <si>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</si>
  <si>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</si>
  <si>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</si>
  <si>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</si>
  <si>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</si>
  <si>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</si>
  <si>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</si>
  <si>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</si>
  <si>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</si>
  <si>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</si>
  <si>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</si>
  <si>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</si>
  <si>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</si>
  <si>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</si>
  <si>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</si>
  <si>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</si>
  <si>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</si>
  <si>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</si>
  <si>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</si>
  <si>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</si>
  <si>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</si>
  <si>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</si>
  <si>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</si>
  <si>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</si>
  <si>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</si>
  <si>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</si>
  <si>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</si>
  <si>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</si>
  <si>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</si>
  <si>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</si>
  <si>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</si>
  <si>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</si>
  <si>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</si>
  <si>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</si>
  <si>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</si>
  <si>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</si>
  <si>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</si>
  <si>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</si>
  <si>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</si>
  <si>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</si>
  <si>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</si>
  <si>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</si>
  <si>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</si>
  <si>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</si>
  <si>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</si>
  <si>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</si>
  <si>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</si>
  <si>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</si>
  <si>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</si>
  <si>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</si>
  <si>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</si>
  <si>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</si>
  <si>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</si>
  <si>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</si>
  <si>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</si>
  <si>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</si>
  <si>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</si>
  <si>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</si>
  <si>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</si>
  <si>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</si>
  <si>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</si>
  <si>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</si>
  <si>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</si>
  <si>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</si>
  <si>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</si>
  <si>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</si>
  <si>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</si>
  <si>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</si>
  <si>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</si>
  <si>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</si>
  <si>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</si>
  <si>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</si>
  <si>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</si>
  <si>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</si>
  <si>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</si>
  <si>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</si>
  <si>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</si>
  <si>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</si>
  <si>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</si>
  <si>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</si>
  <si>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</si>
  <si>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</si>
  <si>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</si>
  <si>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</si>
  <si>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</si>
  <si>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</si>
  <si>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</si>
  <si>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</si>
  <si>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</si>
  <si>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</si>
  <si>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</si>
  <si>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</si>
  <si>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</si>
  <si>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</si>
  <si>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</si>
  <si>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</si>
  <si>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</si>
  <si>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</si>
  <si>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</si>
  <si>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</si>
  <si>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</si>
  <si>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</si>
  <si>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</si>
  <si>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</si>
  <si>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</si>
  <si>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</si>
  <si>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</si>
  <si>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</si>
  <si>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</si>
  <si>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</si>
  <si>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</si>
  <si>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</si>
  <si>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</si>
  <si>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</si>
  <si>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</si>
  <si>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</si>
  <si>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</si>
  <si>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</si>
  <si>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</si>
  <si>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</si>
  <si>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</si>
  <si>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</si>
  <si>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</si>
  <si>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</si>
  <si>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</si>
  <si>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</si>
  <si>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</si>
  <si>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</si>
  <si>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</si>
  <si>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</si>
  <si>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</si>
  <si>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</si>
  <si>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</si>
  <si>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</si>
  <si>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</si>
  <si>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</si>
  <si>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</si>
  <si>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</si>
  <si>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</si>
  <si>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</si>
  <si>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</si>
  <si>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</si>
  <si>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</si>
  <si>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</si>
  <si>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</si>
  <si>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</si>
  <si>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</si>
  <si>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</si>
  <si>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</si>
  <si>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</si>
  <si>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</si>
  <si>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</si>
  <si>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</si>
  <si>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</si>
  <si>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</si>
  <si>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</si>
  <si>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</si>
  <si>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</si>
  <si>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</si>
  <si>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</si>
  <si>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</si>
  <si>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</si>
  <si>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</si>
  <si>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</si>
  <si>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</si>
  <si>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</si>
  <si>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</si>
  <si>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</si>
  <si>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</si>
  <si>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</si>
  <si>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</si>
  <si>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</si>
  <si>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</si>
  <si>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</si>
  <si>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</si>
  <si>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</si>
  <si>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</si>
  <si>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</si>
  <si>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</si>
  <si>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</si>
  <si>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</si>
  <si>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</si>
  <si>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</si>
  <si>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</si>
  <si>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</si>
  <si>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</si>
  <si>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</si>
  <si>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</si>
  <si>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</si>
  <si>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</si>
  <si>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</si>
  <si>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</si>
  <si>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</si>
  <si>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</si>
  <si>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</si>
  <si>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</si>
  <si>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</si>
  <si>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</si>
  <si>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</si>
  <si>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</si>
  <si>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</si>
  <si>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</si>
  <si>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</si>
  <si>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</si>
  <si>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</si>
  <si>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</si>
  <si>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</si>
  <si>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</si>
  <si>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</si>
  <si>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</si>
  <si>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</si>
  <si>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</si>
  <si>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</si>
  <si>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</si>
  <si>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</si>
  <si>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</si>
  <si>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</si>
  <si>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</si>
  <si>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</si>
  <si>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</si>
  <si>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</si>
  <si>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</si>
  <si>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</si>
  <si>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</si>
  <si>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</si>
  <si>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</si>
  <si>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</si>
  <si>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</si>
  <si>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</si>
  <si>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</si>
  <si>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</si>
  <si>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</si>
  <si>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</si>
  <si>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</si>
  <si>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</si>
  <si>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</si>
  <si>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</si>
  <si>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</si>
  <si>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</si>
  <si>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</si>
  <si>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</si>
  <si>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</si>
  <si>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</si>
  <si>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</si>
  <si>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</si>
  <si>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</si>
  <si>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</si>
  <si>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</si>
  <si>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</si>
  <si>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</si>
  <si>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</si>
  <si>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</si>
  <si>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</si>
  <si>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</si>
  <si>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</si>
  <si>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</si>
  <si>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</si>
  <si>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</si>
  <si>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</si>
  <si>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</si>
  <si>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</si>
  <si>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</si>
  <si>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</si>
  <si>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</si>
  <si>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</si>
  <si>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</si>
  <si>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</si>
  <si>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</si>
  <si>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</si>
  <si>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</si>
  <si>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</si>
  <si>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</si>
  <si>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</si>
  <si>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</si>
  <si>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</si>
  <si>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</si>
  <si>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</si>
  <si>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</si>
  <si>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</si>
  <si>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</si>
  <si>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</si>
  <si>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</si>
  <si>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</si>
  <si>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</si>
  <si>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</si>
  <si>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</si>
  <si>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</si>
  <si>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</si>
  <si>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</si>
  <si>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</si>
  <si>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</si>
  <si>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</si>
  <si>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</si>
  <si>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</si>
  <si>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</si>
  <si>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</si>
  <si>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</si>
  <si>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</si>
  <si>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</si>
  <si>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</si>
  <si>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</si>
  <si>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</si>
  <si>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</si>
  <si>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</si>
  <si>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</si>
  <si>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</si>
  <si>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</si>
  <si>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</si>
  <si>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</si>
  <si>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</si>
  <si>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</si>
  <si>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</si>
  <si>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</si>
  <si>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</si>
  <si>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</si>
  <si>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</si>
  <si>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</si>
  <si>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</si>
  <si>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</si>
  <si>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</si>
  <si>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</si>
  <si>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</si>
  <si>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</si>
  <si>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</si>
  <si>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</si>
  <si>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</si>
  <si>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</si>
  <si>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</si>
  <si>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</si>
  <si>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</si>
  <si>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</si>
  <si>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</si>
  <si>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</si>
  <si>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</si>
  <si>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</si>
  <si>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</si>
  <si>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</si>
  <si>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</si>
  <si>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</si>
  <si>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</si>
  <si>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</si>
  <si>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</si>
  <si>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</si>
  <si>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</si>
  <si>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</si>
  <si>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</si>
  <si>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</si>
  <si>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</si>
  <si>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</si>
  <si>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</si>
  <si>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</si>
  <si>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</si>
  <si>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</si>
  <si>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</si>
  <si>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</si>
  <si>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</si>
  <si>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</si>
  <si>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</si>
  <si>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</si>
  <si>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</si>
  <si>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</si>
  <si>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</si>
  <si>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</si>
  <si>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</si>
  <si>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</si>
  <si>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</si>
  <si>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</si>
  <si>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</si>
  <si>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</si>
  <si>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</si>
  <si>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</si>
  <si>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</si>
  <si>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</si>
  <si>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</si>
  <si>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</si>
  <si>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</si>
  <si>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</si>
  <si>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</si>
  <si>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</si>
  <si>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</si>
  <si>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</si>
  <si>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</si>
  <si>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</si>
  <si>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</si>
  <si>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</si>
  <si>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</si>
  <si>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</si>
  <si>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</si>
  <si>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</si>
  <si>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</si>
  <si>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</si>
  <si>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</si>
  <si>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</si>
  <si>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</si>
  <si>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</si>
  <si>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</si>
  <si>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</si>
  <si>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</si>
  <si>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</si>
  <si>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</si>
  <si>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</si>
  <si>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</si>
  <si>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</si>
  <si>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</si>
  <si>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</si>
  <si>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</si>
  <si>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</si>
  <si>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</si>
  <si>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</si>
  <si>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</si>
  <si>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</si>
  <si>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</si>
  <si>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</si>
  <si>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</si>
  <si>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</si>
  <si>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</si>
  <si>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</si>
  <si>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</si>
  <si>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</si>
  <si>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</si>
  <si>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</si>
  <si>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</si>
  <si>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</si>
  <si>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</si>
  <si>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</si>
  <si>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</si>
  <si>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</si>
  <si>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</si>
  <si>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</si>
  <si>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</si>
  <si>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</si>
  <si>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</si>
  <si>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</si>
  <si>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</si>
  <si>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</si>
  <si>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</si>
  <si>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</si>
  <si>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</si>
  <si>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</si>
  <si>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</si>
  <si>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</si>
  <si>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</si>
  <si>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</si>
  <si>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</si>
  <si>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</si>
  <si>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</si>
  <si>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</si>
  <si>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</si>
  <si>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</si>
  <si>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</si>
  <si>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</si>
  <si>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</si>
  <si>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</si>
  <si>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</si>
  <si>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</si>
  <si>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</si>
  <si>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</si>
  <si>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</si>
  <si>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</si>
  <si>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</si>
  <si>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</si>
  <si>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</si>
  <si>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</si>
  <si>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</si>
  <si>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</si>
  <si>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</si>
  <si>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</si>
  <si>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</si>
  <si>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</si>
  <si>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</si>
  <si>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</si>
  <si>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</si>
  <si>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</si>
  <si>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</si>
  <si>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</si>
  <si>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</si>
  <si>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</si>
  <si>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</si>
  <si>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</si>
  <si>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</si>
  <si>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</si>
  <si>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</si>
  <si>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</si>
  <si>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</si>
  <si>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</si>
  <si>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</si>
  <si>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</si>
  <si>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</si>
  <si>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</si>
  <si>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</si>
  <si>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</si>
  <si>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</si>
  <si>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</si>
  <si>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</si>
  <si>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</si>
  <si>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</si>
  <si>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</si>
  <si>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</si>
  <si>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</si>
  <si>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</si>
  <si>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</si>
  <si>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</si>
  <si>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</si>
  <si>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</si>
  <si>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</si>
  <si>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</si>
  <si>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</si>
  <si>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</si>
  <si>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</si>
  <si>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</si>
  <si>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</si>
  <si>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</si>
  <si>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</si>
  <si>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</si>
  <si>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</si>
  <si>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</si>
  <si>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</si>
  <si>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</si>
  <si>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</si>
  <si>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</si>
  <si>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</si>
  <si>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</si>
  <si>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</si>
  <si>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</si>
  <si>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</si>
  <si>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</si>
  <si>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</si>
  <si>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</si>
  <si>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</si>
  <si>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</si>
  <si>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</si>
  <si>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</si>
  <si>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</si>
  <si>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</si>
  <si>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</si>
  <si>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</si>
  <si>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</si>
  <si>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</si>
  <si>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</si>
  <si>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</si>
  <si>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</si>
  <si>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</si>
  <si>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</si>
  <si>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</si>
  <si>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</si>
  <si>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</si>
  <si>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</si>
  <si>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</si>
  <si>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</si>
  <si>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</si>
  <si>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</si>
  <si>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</si>
  <si>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</si>
  <si>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</si>
  <si>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</si>
  <si>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</si>
  <si>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</si>
  <si>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</si>
  <si>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</si>
  <si>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</si>
  <si>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</si>
  <si>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</si>
  <si>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</si>
  <si>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</si>
  <si>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</si>
  <si>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</si>
  <si>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</si>
  <si>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</si>
  <si>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</si>
  <si>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</si>
  <si>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</si>
  <si>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</si>
  <si>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</si>
  <si>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</si>
  <si>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</si>
  <si>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</si>
  <si>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</si>
  <si>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</si>
  <si>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</si>
  <si>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</si>
  <si>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</si>
  <si>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</si>
  <si>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</si>
  <si>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</si>
  <si>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</si>
  <si>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</si>
  <si>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</si>
  <si>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</si>
  <si>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</si>
  <si>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</si>
  <si>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</si>
  <si>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</si>
  <si>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</si>
  <si>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</si>
  <si>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</si>
  <si>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</si>
  <si>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</si>
  <si>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</si>
  <si>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</si>
  <si>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</si>
  <si>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</si>
  <si>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</si>
  <si>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</si>
  <si>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</si>
  <si>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</si>
  <si>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</si>
  <si>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</si>
  <si>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</si>
  <si>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</si>
  <si>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</si>
  <si>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</si>
  <si>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</si>
  <si>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</si>
  <si>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</si>
  <si>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</si>
  <si>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</si>
  <si>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</si>
  <si>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</si>
  <si>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</si>
  <si>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</si>
  <si>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</si>
  <si>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</si>
  <si>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</si>
  <si>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</si>
  <si>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</si>
  <si>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</si>
  <si>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</si>
  <si>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</si>
  <si>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</si>
  <si>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</si>
  <si>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</si>
  <si>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</si>
  <si>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</si>
  <si>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</si>
  <si>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</si>
  <si>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</si>
  <si>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</si>
  <si>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</si>
  <si>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</si>
  <si>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</si>
  <si>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</si>
  <si>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</si>
  <si>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</si>
  <si>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</si>
  <si>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</si>
  <si>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</si>
  <si>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</si>
  <si>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</si>
  <si>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</si>
  <si>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</si>
  <si>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</si>
  <si>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</si>
  <si>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</si>
  <si>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</si>
  <si>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</si>
  <si>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</si>
  <si>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</si>
  <si>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</si>
  <si>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</si>
  <si>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</si>
  <si>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</si>
  <si>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</si>
  <si>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</si>
  <si>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</si>
  <si>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</si>
  <si>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</si>
  <si>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</si>
  <si>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</si>
  <si>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</si>
  <si>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</si>
  <si>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</si>
  <si>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</si>
  <si>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</si>
  <si>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</si>
  <si>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</si>
  <si>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</si>
  <si>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</si>
  <si>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</si>
  <si>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</si>
  <si>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</si>
  <si>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</si>
  <si>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</si>
  <si>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</si>
  <si>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</si>
  <si>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</si>
  <si>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</si>
  <si>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</si>
  <si>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</si>
  <si>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</si>
  <si>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</si>
  <si>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</si>
  <si>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</si>
  <si>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</si>
  <si>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</si>
  <si>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</si>
  <si>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</si>
  <si>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</si>
  <si>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</si>
  <si>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</si>
  <si>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</si>
  <si>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</si>
  <si>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</si>
  <si>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</si>
  <si>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</si>
  <si>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</si>
  <si>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</si>
  <si>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</si>
  <si>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</si>
  <si>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</si>
  <si>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</si>
  <si>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</si>
  <si>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</si>
  <si>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</si>
  <si>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</si>
  <si>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</si>
  <si>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</si>
  <si>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</si>
  <si>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</si>
  <si>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</si>
  <si>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</si>
  <si>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</si>
  <si>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</si>
  <si>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</si>
  <si>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</si>
  <si>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</si>
  <si>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</si>
  <si>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</si>
  <si>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</si>
  <si>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</si>
  <si>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</si>
  <si>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</si>
  <si>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</si>
  <si>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</si>
  <si>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</si>
  <si>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</si>
  <si>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</si>
  <si>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</si>
  <si>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</si>
  <si>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</si>
  <si>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</si>
  <si>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</si>
  <si>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</si>
  <si>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</si>
  <si>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</si>
  <si>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</si>
  <si>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</si>
  <si>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</si>
  <si>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</si>
  <si>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</si>
  <si>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</si>
  <si>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</si>
  <si>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</si>
  <si>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</si>
  <si>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</si>
  <si>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</si>
  <si>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</si>
  <si>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</si>
  <si>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</si>
  <si>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</si>
  <si>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</si>
  <si>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</si>
  <si>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</si>
  <si>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</si>
  <si>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</si>
  <si>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</si>
  <si>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</si>
  <si>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</si>
  <si>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</si>
  <si>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</si>
  <si>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</si>
  <si>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</si>
  <si>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</si>
  <si>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</si>
  <si>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</si>
  <si>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</si>
  <si>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</si>
  <si>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</si>
  <si>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</si>
  <si>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</si>
  <si>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</si>
  <si>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</si>
  <si>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</si>
  <si>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</si>
  <si>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</si>
  <si>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</si>
  <si>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</si>
  <si>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</si>
  <si>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</si>
  <si>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</si>
  <si>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</si>
  <si>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</si>
  <si>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</si>
  <si>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</si>
  <si>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</si>
  <si>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</si>
  <si>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</si>
  <si>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</si>
  <si>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</si>
  <si>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</si>
  <si>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</si>
  <si>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</si>
  <si>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</si>
  <si>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</si>
  <si>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</si>
  <si>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</si>
  <si>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</si>
  <si>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</si>
  <si>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</si>
  <si>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</si>
  <si>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</si>
  <si>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</si>
  <si>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</si>
  <si>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</si>
  <si>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</si>
  <si>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</si>
  <si>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</si>
  <si>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</si>
  <si>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</si>
  <si>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</si>
  <si>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</si>
  <si>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</si>
  <si>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</si>
  <si>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</si>
  <si>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</si>
  <si>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</si>
  <si>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</si>
  <si>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</si>
  <si>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</si>
  <si>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</si>
  <si>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</si>
  <si>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</si>
  <si>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</si>
  <si>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</si>
  <si>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</si>
  <si>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</si>
  <si>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</si>
  <si>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</si>
  <si>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</si>
  <si>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</si>
  <si>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</si>
  <si>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</si>
  <si>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</si>
  <si>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</si>
  <si>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</si>
  <si>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</si>
  <si>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</si>
  <si>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</si>
  <si>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</si>
  <si>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</si>
  <si>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</si>
  <si>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</si>
  <si>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</si>
  <si>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</si>
  <si>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</si>
  <si>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</si>
  <si>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</si>
  <si>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</si>
  <si>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</si>
  <si>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</si>
  <si>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</si>
  <si>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</si>
  <si>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</si>
  <si>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</si>
  <si>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</si>
  <si>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</si>
  <si>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</si>
  <si>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</si>
  <si>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</si>
  <si>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</si>
  <si>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</si>
  <si>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</si>
  <si>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</si>
  <si>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</si>
  <si>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</si>
  <si>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</si>
  <si>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</si>
  <si>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</si>
  <si>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</si>
  <si>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</si>
  <si>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</si>
  <si>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</si>
  <si>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</si>
  <si>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</si>
  <si>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</si>
  <si>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</si>
  <si>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</si>
  <si>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</si>
  <si>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</si>
  <si>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</si>
  <si>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</si>
  <si>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</si>
  <si>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</si>
  <si>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</si>
  <si>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</si>
  <si>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</si>
  <si>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</si>
  <si>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</si>
  <si>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</si>
  <si>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</si>
  <si>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</si>
  <si>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</si>
  <si>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</si>
  <si>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</si>
  <si>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</si>
  <si>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</si>
  <si>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</si>
  <si>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</si>
  <si>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</si>
  <si>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</si>
  <si>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</si>
  <si>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</si>
  <si>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</si>
  <si>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</si>
  <si>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</si>
  <si>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</si>
  <si>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</si>
  <si>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</si>
  <si>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</si>
  <si>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</si>
  <si>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</si>
  <si>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</si>
  <si>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</si>
  <si>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</si>
  <si>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</si>
  <si>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</si>
  <si>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</si>
  <si>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</si>
  <si>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</si>
  <si>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</si>
  <si>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</si>
  <si>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</si>
  <si>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</si>
  <si>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</si>
  <si>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</si>
  <si>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</si>
  <si>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</si>
  <si>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</si>
  <si>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</si>
  <si>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</si>
  <si>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</si>
  <si>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</si>
  <si>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</si>
  <si>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</si>
  <si>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</si>
  <si>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</si>
  <si>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</si>
  <si>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</si>
  <si>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</si>
  <si>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</si>
  <si>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</si>
  <si>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</si>
  <si>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</si>
  <si>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</si>
  <si>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</si>
  <si>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</si>
  <si>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</si>
  <si>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</si>
  <si>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</si>
  <si>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</si>
  <si>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</si>
  <si>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</si>
  <si>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</si>
  <si>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</si>
  <si>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</si>
  <si>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</si>
  <si>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</si>
  <si>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</si>
  <si>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</si>
  <si>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</si>
  <si>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</si>
  <si>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</si>
  <si>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</si>
  <si>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</si>
  <si>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</si>
  <si>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</si>
  <si>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</si>
  <si>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</si>
  <si>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</si>
  <si>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</si>
  <si>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</si>
  <si>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</si>
  <si>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</si>
  <si>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</si>
  <si>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</si>
  <si>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</si>
  <si>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</si>
  <si>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</si>
  <si>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</si>
  <si>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</si>
  <si>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</si>
  <si>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</si>
  <si>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</si>
  <si>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</si>
  <si>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</si>
  <si>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</si>
  <si>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</si>
  <si>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</si>
  <si>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</si>
  <si>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</si>
  <si>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</si>
  <si>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</si>
  <si>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</si>
  <si>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</si>
  <si>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</si>
  <si>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</si>
  <si>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</si>
  <si>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</si>
  <si>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</si>
  <si>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</si>
  <si>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</si>
  <si>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</si>
  <si>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</si>
  <si>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</si>
  <si>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</si>
  <si>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</si>
  <si>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</si>
  <si>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</si>
  <si>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</si>
  <si>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</si>
  <si>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</si>
  <si>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</si>
  <si>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</si>
  <si>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</si>
  <si>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</si>
  <si>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</si>
  <si>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</si>
  <si>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</si>
  <si>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</si>
  <si>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</si>
  <si>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</si>
  <si>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</si>
  <si>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</si>
  <si>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</si>
  <si>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</si>
  <si>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</si>
  <si>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</si>
  <si>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</si>
  <si>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</si>
  <si>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</si>
  <si>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</si>
  <si>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</si>
  <si>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</si>
  <si>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</si>
  <si>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</si>
  <si>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</si>
  <si>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</si>
  <si>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</si>
  <si>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</si>
  <si>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</si>
  <si>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</si>
  <si>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</si>
  <si>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</si>
  <si>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</si>
  <si>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</si>
  <si>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</si>
  <si>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</si>
  <si>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</si>
  <si>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</si>
  <si>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</si>
  <si>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</si>
  <si>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</si>
  <si>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</si>
  <si>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</si>
  <si>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</si>
  <si>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</si>
  <si>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</si>
  <si>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</si>
  <si>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</si>
  <si>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</si>
  <si>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</si>
  <si>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</si>
  <si>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</si>
  <si>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</si>
  <si>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</si>
  <si>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</si>
  <si>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</si>
  <si>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</si>
  <si>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</si>
  <si>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</si>
  <si>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</si>
  <si>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</si>
  <si>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</si>
  <si>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</si>
  <si>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</si>
  <si>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</si>
  <si>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</si>
  <si>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</si>
  <si>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</si>
  <si>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</si>
  <si>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</si>
  <si>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</si>
  <si>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</si>
  <si>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</si>
  <si>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</si>
  <si>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</si>
  <si>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</si>
  <si>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</si>
  <si>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</si>
  <si>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</si>
  <si>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</si>
  <si>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</si>
  <si>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</si>
  <si>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</si>
  <si>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</si>
  <si>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</si>
  <si>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</si>
  <si>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</si>
  <si>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</si>
  <si>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</si>
  <si>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</si>
  <si>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</si>
  <si>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</si>
  <si>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</si>
  <si>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</si>
  <si>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</si>
  <si>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</si>
  <si>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</si>
  <si>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</si>
  <si>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</si>
  <si>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</si>
  <si>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</si>
  <si>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</si>
  <si>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</si>
  <si>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</si>
  <si>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</si>
  <si>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</si>
  <si>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</si>
  <si>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</si>
  <si>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</si>
  <si>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</si>
  <si>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</si>
  <si>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</si>
  <si>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</si>
  <si>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</si>
  <si>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</si>
  <si>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</si>
  <si>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</si>
  <si>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</si>
  <si>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</si>
  <si>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</si>
  <si>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</si>
  <si>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</si>
  <si>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</si>
  <si>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</si>
  <si>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</si>
  <si>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</si>
  <si>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</si>
  <si>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</si>
  <si>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</si>
  <si>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</si>
  <si>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</si>
  <si>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</si>
  <si>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</si>
  <si>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</si>
  <si>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</si>
  <si>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</si>
  <si>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</si>
  <si>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</si>
  <si>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</si>
  <si>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</si>
  <si>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</si>
  <si>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</si>
  <si>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</si>
  <si>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</si>
  <si>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</si>
  <si>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</si>
  <si>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</si>
  <si>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</si>
  <si>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</si>
  <si>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</si>
  <si>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</si>
  <si>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</si>
  <si>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</si>
  <si>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</si>
  <si>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</si>
  <si>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</si>
  <si>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</si>
  <si>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</si>
  <si>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</si>
  <si>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</si>
  <si>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</si>
  <si>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</si>
  <si>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</si>
  <si>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</si>
  <si>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</si>
  <si>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</si>
  <si>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</si>
  <si>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</si>
  <si>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</si>
  <si>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</si>
  <si>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</si>
  <si>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</si>
  <si>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</si>
  <si>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</si>
  <si>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</si>
  <si>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</si>
  <si>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</si>
  <si>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</si>
  <si>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</si>
  <si>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</si>
  <si>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</si>
  <si>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</si>
  <si>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</si>
  <si>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</si>
  <si>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</si>
  <si>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</si>
  <si>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</si>
  <si>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</si>
  <si>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</si>
  <si>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</si>
  <si>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</si>
  <si>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</si>
  <si>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</si>
  <si>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</si>
  <si>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</si>
  <si>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</si>
  <si>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</si>
  <si>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</si>
  <si>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</si>
  <si>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</si>
  <si>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</si>
  <si>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</si>
  <si>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</si>
  <si>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</si>
  <si>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</si>
  <si>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</si>
  <si>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</si>
  <si>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</si>
  <si>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</si>
  <si>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</si>
  <si>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</si>
  <si>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</si>
  <si>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</si>
  <si>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</si>
  <si>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</si>
  <si>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</si>
  <si>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</si>
  <si>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</si>
  <si>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</si>
  <si>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</si>
  <si>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</si>
  <si>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</si>
  <si>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</si>
  <si>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</si>
  <si>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</si>
  <si>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</si>
  <si>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</si>
  <si>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</si>
  <si>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</si>
  <si>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</si>
  <si>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</si>
  <si>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</si>
  <si>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</si>
  <si>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</si>
  <si>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</si>
  <si>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</si>
  <si>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</si>
  <si>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</si>
  <si>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</si>
  <si>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</si>
  <si>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</si>
  <si>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</si>
  <si>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</si>
  <si>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</si>
  <si>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</si>
  <si>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</si>
  <si>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</si>
  <si>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</si>
  <si>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</si>
  <si>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</si>
  <si>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</si>
  <si>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</si>
  <si>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</si>
  <si>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</si>
  <si>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</si>
  <si>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</si>
  <si>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</si>
  <si>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</si>
  <si>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</si>
  <si>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</si>
  <si>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</si>
  <si>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</si>
  <si>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</si>
  <si>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</si>
  <si>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</si>
  <si>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</si>
  <si>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</si>
  <si>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</si>
  <si>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</si>
  <si>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</si>
  <si>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</si>
  <si>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</si>
  <si>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</si>
  <si>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</si>
  <si>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</si>
  <si>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</si>
  <si>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</si>
  <si>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</si>
  <si>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</si>
  <si>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</si>
  <si>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</si>
  <si>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</si>
  <si>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</si>
  <si>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</si>
  <si>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</si>
  <si>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</si>
  <si>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</si>
  <si>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</si>
  <si>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</si>
  <si>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</si>
  <si>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</si>
  <si>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</si>
  <si>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</si>
  <si>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</si>
  <si>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</si>
  <si>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</si>
  <si>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</si>
  <si>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</si>
  <si>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</si>
  <si>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</si>
  <si>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</si>
  <si>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</si>
  <si>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</si>
  <si>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</si>
  <si>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</si>
  <si>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</si>
  <si>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</si>
  <si>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</si>
  <si>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</si>
  <si>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</si>
  <si>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</si>
  <si>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</si>
  <si>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</si>
  <si>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</si>
  <si>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</si>
  <si>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</si>
  <si>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</si>
  <si>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</si>
  <si>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</si>
  <si>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</si>
  <si>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</si>
  <si>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</si>
  <si>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</si>
  <si>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</si>
  <si>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</si>
  <si>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</si>
  <si>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</si>
  <si>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</si>
  <si>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</si>
  <si>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</si>
  <si>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</si>
  <si>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</si>
  <si>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</si>
  <si>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</si>
  <si>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</si>
  <si>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</si>
  <si>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</si>
  <si>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</si>
  <si>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</si>
  <si>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</si>
  <si>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</si>
  <si>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</si>
  <si>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</si>
  <si>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</si>
  <si>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</si>
  <si>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</si>
  <si>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</si>
  <si>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</si>
  <si>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</si>
  <si>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</si>
  <si>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</si>
  <si>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</si>
  <si>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</si>
  <si>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</si>
  <si>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</si>
  <si>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</si>
  <si>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</si>
  <si>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</si>
  <si>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</si>
  <si>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</si>
  <si>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</si>
  <si>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</si>
  <si>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</si>
  <si>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</si>
  <si>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</si>
  <si>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</si>
  <si>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</si>
  <si>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</si>
  <si>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</si>
  <si>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</si>
  <si>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</si>
  <si>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</si>
  <si>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</si>
  <si>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</si>
  <si>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</si>
  <si>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</si>
  <si>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</si>
  <si>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</si>
  <si>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</si>
  <si>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</si>
  <si>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</si>
  <si>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</si>
  <si>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</si>
  <si>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</si>
  <si>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</si>
  <si>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</si>
  <si>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</si>
  <si>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</si>
  <si>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</si>
  <si>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</si>
  <si>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</si>
  <si>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</si>
  <si>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</si>
  <si>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</si>
  <si>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</si>
  <si>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</si>
  <si>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</si>
  <si>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</si>
  <si>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</si>
  <si>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</si>
  <si>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</si>
  <si>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</si>
  <si>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</si>
  <si>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</si>
  <si>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</si>
  <si>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</si>
  <si>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</si>
  <si>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</si>
  <si>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</si>
  <si>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</si>
  <si>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</si>
  <si>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</si>
  <si>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</si>
  <si>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</si>
  <si>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</si>
  <si>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</si>
  <si>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</si>
  <si>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</si>
  <si>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</si>
  <si>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</si>
  <si>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</si>
  <si>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</si>
  <si>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</si>
  <si>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</si>
  <si>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</si>
  <si>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</si>
  <si>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</si>
  <si>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</si>
  <si>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</si>
  <si>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</si>
  <si>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</si>
  <si>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</si>
  <si>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</si>
  <si>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</si>
  <si>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</si>
  <si>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</si>
  <si>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</si>
  <si>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</si>
  <si>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</si>
  <si>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</si>
  <si>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</si>
  <si>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</si>
  <si>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</si>
  <si>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</si>
  <si>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</si>
  <si>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</si>
  <si>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</si>
  <si>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</si>
  <si>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</si>
  <si>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</si>
  <si>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</si>
  <si>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</si>
  <si>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</si>
  <si>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</si>
  <si>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</si>
  <si>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</si>
  <si>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</si>
  <si>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</si>
  <si>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</si>
  <si>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</si>
  <si>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</si>
  <si>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</si>
  <si>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</si>
  <si>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</si>
  <si>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</si>
  <si>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</si>
  <si>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</si>
  <si>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</si>
  <si>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</si>
  <si>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</si>
  <si>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</si>
  <si>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</si>
  <si>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</si>
  <si>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</si>
  <si>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</si>
  <si>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</si>
  <si>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</si>
  <si>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</si>
  <si>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</si>
  <si>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</si>
  <si>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</si>
  <si>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</si>
  <si>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</si>
  <si>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</si>
  <si>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</si>
  <si>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</si>
  <si>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</si>
  <si>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</si>
  <si>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</si>
  <si>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</si>
  <si>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</si>
  <si>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</si>
  <si>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</si>
  <si>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</si>
  <si>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</si>
  <si>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</si>
  <si>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</si>
  <si>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</si>
  <si>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</si>
  <si>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</si>
  <si>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</si>
  <si>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</si>
  <si>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</si>
  <si>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</si>
  <si>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</si>
  <si>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</si>
  <si>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</si>
  <si>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</si>
  <si>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</si>
  <si>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</si>
  <si>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</si>
  <si>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</si>
  <si>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</si>
  <si>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</si>
  <si>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</si>
  <si>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</si>
  <si>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</si>
  <si>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</si>
  <si>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</si>
  <si>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</si>
  <si>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</si>
  <si>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</si>
  <si>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</si>
  <si>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</si>
  <si>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</si>
  <si>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</si>
  <si>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</si>
  <si>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</si>
  <si>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</si>
  <si>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</si>
  <si>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</si>
  <si>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</si>
  <si>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</si>
  <si>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</si>
  <si>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</si>
  <si>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</si>
  <si>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</si>
  <si>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</si>
  <si>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</si>
  <si>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</si>
  <si>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</si>
  <si>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</si>
  <si>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</si>
  <si>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</si>
  <si>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</si>
  <si>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</si>
  <si>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</si>
  <si>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</si>
  <si>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</si>
  <si>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</si>
  <si>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</si>
  <si>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</si>
  <si>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</si>
  <si>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</si>
  <si>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</si>
  <si>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</si>
  <si>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</si>
  <si>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</si>
  <si>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</si>
  <si>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</si>
  <si>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</si>
  <si>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</si>
  <si>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</si>
  <si>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</si>
  <si>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</si>
  <si>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</si>
  <si>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</si>
  <si>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</si>
  <si>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</si>
  <si>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</si>
  <si>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</si>
  <si>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</si>
  <si>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</si>
  <si>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</si>
  <si>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</si>
  <si>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</si>
  <si>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</si>
  <si>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</si>
  <si>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</si>
  <si>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</si>
  <si>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</si>
  <si>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</si>
  <si>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</si>
  <si>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</si>
  <si>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</si>
  <si>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</si>
  <si>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</si>
  <si>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</si>
  <si>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</si>
  <si>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</si>
  <si>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</si>
  <si>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</si>
  <si>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</si>
  <si>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</si>
  <si>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</si>
  <si>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</si>
  <si>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</si>
  <si>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</si>
  <si>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</si>
  <si>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</si>
  <si>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</si>
  <si>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</si>
  <si>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</si>
  <si>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</si>
  <si>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</si>
  <si>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</si>
  <si>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</si>
  <si>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</si>
  <si>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</si>
  <si>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</si>
  <si>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</si>
  <si>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</si>
  <si>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</si>
  <si>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</si>
  <si>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</si>
  <si>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</si>
  <si>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</si>
  <si>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</si>
  <si>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</si>
  <si>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</si>
  <si>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</si>
  <si>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</si>
  <si>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</si>
  <si>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</si>
  <si>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</si>
  <si>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</si>
  <si>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</si>
  <si>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</si>
  <si>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</si>
  <si>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</si>
  <si>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</si>
  <si>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</si>
  <si>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</si>
  <si>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</si>
  <si>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</si>
  <si>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</si>
  <si>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</si>
  <si>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</si>
  <si>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</si>
  <si>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</si>
  <si>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</si>
  <si>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</si>
  <si>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</si>
  <si>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</si>
  <si>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</si>
  <si>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</si>
  <si>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</si>
  <si>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</si>
  <si>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</si>
  <si>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</si>
  <si>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</si>
  <si>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</si>
  <si>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</si>
  <si>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</si>
  <si>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</si>
  <si>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</si>
  <si>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</si>
  <si>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</si>
  <si>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</si>
  <si>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</si>
  <si>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</si>
  <si>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</si>
  <si>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</si>
  <si>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</si>
  <si>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</si>
  <si>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</si>
  <si>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</si>
  <si>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</si>
  <si>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</si>
  <si>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</si>
  <si>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</si>
  <si>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</si>
  <si>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</si>
  <si>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</si>
  <si>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</si>
  <si>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</si>
  <si>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</si>
  <si>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</si>
  <si>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</si>
  <si>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</si>
  <si>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</si>
  <si>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</si>
  <si>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</si>
  <si>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</si>
  <si>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</si>
  <si>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</si>
  <si>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</si>
  <si>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</si>
  <si>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</si>
  <si>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</si>
  <si>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</si>
  <si>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</si>
  <si>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</si>
  <si>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</si>
  <si>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</si>
  <si>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</si>
  <si>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</si>
  <si>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</si>
  <si>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</si>
  <si>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</si>
  <si>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</si>
  <si>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</si>
  <si>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</si>
  <si>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</si>
  <si>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</si>
  <si>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</si>
  <si>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</si>
  <si>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</si>
  <si>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</si>
  <si>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</si>
  <si>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</si>
  <si>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</si>
  <si>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</si>
  <si>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</si>
  <si>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</si>
  <si>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</si>
  <si>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</si>
  <si>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</si>
  <si>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</si>
  <si>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</si>
  <si>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</si>
  <si>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</si>
  <si>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</si>
  <si>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</si>
  <si>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</si>
  <si>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</si>
  <si>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</si>
  <si>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</si>
  <si>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</si>
  <si>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</si>
  <si>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</si>
  <si>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</si>
  <si>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</si>
  <si>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</si>
  <si>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</si>
  <si>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</si>
  <si>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</si>
  <si>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</si>
  <si>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</si>
  <si>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</si>
  <si>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</si>
  <si>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</si>
  <si>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</si>
  <si>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</si>
  <si>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</si>
  <si>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</si>
  <si>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</si>
  <si>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</si>
  <si>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</si>
  <si>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</si>
  <si>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</si>
  <si>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</si>
  <si>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</si>
  <si>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</si>
  <si>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</si>
  <si>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</si>
  <si>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</si>
  <si>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</si>
  <si>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</si>
  <si>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</si>
  <si>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</si>
  <si>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</si>
  <si>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</si>
  <si>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</si>
  <si>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</si>
  <si>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</si>
  <si>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</si>
  <si>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</si>
  <si>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</si>
  <si>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</si>
  <si>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</si>
  <si>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</si>
  <si>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</si>
  <si>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</si>
  <si>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</si>
  <si>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</si>
  <si>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</si>
  <si>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</si>
  <si>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</si>
  <si>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</si>
  <si>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</si>
  <si>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</si>
  <si>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</si>
  <si>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</si>
  <si>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</si>
  <si>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</si>
  <si>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</si>
  <si>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</si>
  <si>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</si>
  <si>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</si>
  <si>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</si>
  <si>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</si>
  <si>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</si>
  <si>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</si>
  <si>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</si>
  <si>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</si>
  <si>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</si>
  <si>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</si>
  <si>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</si>
  <si>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</si>
  <si>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</si>
  <si>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</si>
  <si>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</si>
  <si>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</si>
  <si>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</si>
  <si>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</si>
  <si>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</si>
  <si>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</si>
  <si>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</si>
  <si>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</si>
  <si>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</si>
  <si>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</si>
  <si>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</si>
  <si>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</si>
  <si>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</si>
  <si>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</si>
  <si>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</si>
  <si>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</si>
  <si>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</si>
  <si>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</si>
  <si>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</si>
  <si>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</si>
  <si>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</si>
  <si>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</si>
  <si>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</si>
  <si>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</si>
  <si>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</si>
  <si>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</si>
  <si>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</si>
  <si>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</si>
  <si>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</si>
  <si>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</si>
  <si>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</si>
  <si>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</si>
  <si>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</si>
  <si>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</si>
  <si>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</si>
  <si>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</si>
  <si>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</si>
  <si>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</si>
  <si>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</si>
  <si>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</si>
  <si>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</si>
  <si>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</si>
  <si>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</si>
  <si>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</si>
  <si>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</si>
  <si>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</si>
  <si>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</si>
  <si>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</si>
  <si>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</si>
  <si>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</si>
  <si>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</si>
  <si>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</si>
  <si>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</si>
  <si>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</si>
  <si>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</si>
  <si>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</si>
  <si>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</si>
  <si>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</si>
  <si>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</si>
  <si>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</si>
  <si>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</si>
  <si>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</si>
  <si>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</si>
  <si>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</si>
  <si>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</si>
  <si>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</si>
  <si>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</si>
  <si>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</si>
  <si>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</si>
  <si>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</si>
  <si>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</si>
  <si>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</si>
  <si>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</si>
  <si>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</si>
  <si>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</si>
  <si>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</si>
  <si>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</si>
  <si>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</si>
  <si>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</si>
  <si>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</si>
  <si>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</si>
  <si>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</si>
  <si>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</si>
  <si>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</si>
  <si>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</si>
  <si>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</si>
  <si>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</si>
  <si>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</si>
  <si>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</si>
  <si>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</si>
  <si>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</si>
  <si>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</si>
  <si>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</si>
  <si>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</si>
  <si>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</si>
  <si>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</si>
  <si>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</si>
  <si>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</si>
  <si>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</si>
  <si>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</si>
  <si>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</si>
  <si>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</si>
  <si>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</si>
  <si>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</si>
  <si>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</si>
  <si>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</si>
  <si>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</si>
  <si>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</si>
  <si>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</si>
  <si>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</si>
  <si>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</si>
  <si>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</si>
  <si>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</si>
  <si>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</si>
  <si>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</si>
  <si>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</si>
  <si>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</si>
  <si>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</si>
  <si>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</si>
  <si>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</si>
  <si>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</si>
  <si>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</si>
  <si>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</si>
  <si>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</si>
  <si>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</si>
  <si>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</si>
  <si>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</si>
  <si>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</si>
  <si>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</si>
  <si>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</si>
  <si>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</si>
  <si>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</si>
  <si>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</si>
  <si>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</si>
  <si>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</si>
  <si>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</si>
  <si>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</si>
  <si>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</si>
  <si>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</si>
  <si>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</si>
  <si>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</si>
  <si>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</si>
  <si>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</si>
  <si>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</si>
  <si>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</si>
  <si>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</si>
  <si>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</si>
  <si>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</si>
  <si>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</si>
  <si>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</si>
  <si>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</si>
  <si>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</si>
  <si>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</si>
  <si>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</si>
  <si>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</si>
  <si>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</si>
  <si>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</si>
  <si>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</si>
  <si>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</si>
  <si>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</si>
  <si>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</si>
  <si>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</si>
  <si>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</si>
  <si>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</si>
  <si>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</si>
  <si>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</si>
  <si>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</si>
  <si>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</si>
  <si>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</si>
  <si>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</si>
  <si>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</si>
  <si>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</si>
  <si>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</si>
  <si>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</si>
  <si>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</si>
  <si>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</si>
  <si>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</si>
  <si>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</si>
  <si>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</si>
  <si>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</si>
  <si>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</si>
  <si>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</si>
  <si>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</si>
  <si>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</si>
  <si>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</si>
  <si>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</si>
  <si>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</si>
  <si>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</si>
  <si>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</si>
  <si>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</si>
  <si>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</si>
  <si>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</si>
  <si>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</si>
  <si>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</si>
  <si>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</si>
  <si>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</si>
  <si>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</si>
  <si>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</si>
  <si>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</si>
  <si>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</si>
  <si>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</si>
  <si>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</si>
  <si>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</si>
  <si>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</si>
  <si>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</si>
  <si>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</si>
  <si>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</si>
  <si>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</si>
  <si>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</si>
  <si>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</si>
  <si>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</si>
  <si>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</si>
  <si>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</si>
  <si>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</si>
  <si>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</si>
  <si>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</si>
  <si>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</si>
  <si>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</si>
  <si>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</si>
  <si>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</si>
  <si>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</si>
  <si>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</si>
  <si>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</si>
  <si>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</si>
  <si>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</si>
  <si>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</si>
  <si>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</si>
  <si>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</si>
  <si>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</si>
  <si>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</si>
  <si>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</si>
  <si>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</si>
  <si>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</si>
  <si>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</si>
  <si>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</si>
  <si>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</si>
  <si>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</si>
  <si>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</si>
  <si>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</si>
  <si>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</si>
  <si>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</si>
  <si>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</si>
  <si>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</si>
  <si>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</si>
  <si>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</si>
  <si>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</si>
  <si>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</si>
  <si>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</si>
  <si>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</si>
  <si>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</si>
  <si>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</si>
  <si>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</si>
  <si>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</si>
  <si>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</si>
  <si>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</si>
  <si>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</si>
  <si>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</si>
  <si>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</si>
  <si>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</si>
  <si>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</si>
  <si>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</si>
  <si>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</si>
  <si>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</si>
  <si>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</si>
  <si>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</si>
  <si>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</si>
  <si>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</si>
  <si>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</si>
  <si>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</si>
  <si>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</si>
  <si>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</si>
  <si>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</si>
  <si>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</si>
  <si>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</si>
  <si>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</si>
  <si>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</si>
  <si>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</si>
  <si>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</si>
  <si>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</si>
  <si>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</si>
  <si>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</si>
  <si>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</si>
  <si>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</si>
  <si>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</si>
  <si>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</si>
  <si>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</si>
  <si>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</si>
  <si>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</si>
  <si>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</si>
  <si>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</si>
  <si>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</si>
  <si>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</si>
  <si>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</si>
  <si>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</si>
  <si>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</si>
  <si>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</si>
  <si>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</si>
  <si>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</si>
  <si>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</si>
  <si>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</si>
  <si>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</si>
  <si>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</si>
  <si>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</si>
  <si>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</si>
  <si>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</si>
  <si>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</si>
  <si>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</si>
  <si>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</si>
  <si>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</si>
  <si>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</si>
  <si>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</si>
  <si>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</si>
  <si>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</si>
  <si>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</si>
  <si>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</si>
  <si>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</si>
  <si>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</si>
  <si>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</si>
  <si>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</si>
  <si>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</si>
  <si>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</si>
  <si>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</si>
  <si>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</si>
  <si>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</si>
  <si>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</si>
  <si>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</si>
  <si>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</si>
  <si>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</si>
  <si>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</si>
  <si>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</si>
  <si>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</si>
  <si>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</si>
  <si>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</si>
  <si>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</si>
  <si>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</si>
  <si>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</si>
  <si>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</si>
  <si>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</si>
  <si>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</si>
  <si>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</si>
  <si>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</si>
  <si>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</si>
  <si>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</si>
  <si>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</si>
  <si>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</si>
  <si>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</si>
  <si>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</si>
  <si>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</si>
  <si>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</si>
  <si>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</si>
  <si>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</si>
  <si>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</si>
  <si>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</si>
  <si>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</si>
  <si>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</si>
  <si>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</si>
  <si>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</si>
  <si>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</si>
  <si>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</si>
  <si>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</si>
  <si>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</si>
  <si>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</si>
  <si>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</si>
  <si>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</si>
  <si>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</si>
  <si>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</si>
  <si>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</si>
  <si>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</si>
  <si>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</si>
  <si>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</si>
  <si>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</si>
  <si>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</si>
  <si>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</si>
  <si>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</si>
  <si>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</si>
  <si>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</si>
  <si>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</si>
  <si>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</si>
  <si>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</si>
  <si>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</si>
  <si>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</si>
  <si>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</si>
  <si>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</si>
  <si>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</si>
  <si>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</si>
  <si>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</si>
  <si>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</si>
  <si>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</si>
  <si>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</si>
  <si>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</si>
  <si>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</si>
  <si>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</si>
  <si>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</si>
  <si>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</si>
  <si>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</si>
  <si>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</si>
  <si>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</si>
  <si>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</si>
  <si>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</si>
  <si>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</si>
  <si>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</si>
  <si>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</si>
  <si>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</si>
  <si>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</si>
  <si>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</si>
  <si>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</si>
  <si>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</si>
  <si>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</si>
  <si>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</si>
  <si>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</si>
  <si>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</si>
  <si>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</si>
  <si>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</si>
  <si>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</si>
  <si>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</si>
  <si>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</si>
  <si>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</si>
  <si>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</si>
  <si>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</si>
  <si>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</si>
  <si>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</si>
  <si>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</si>
  <si>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</si>
  <si>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</si>
  <si>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</si>
  <si>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</si>
  <si>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</si>
  <si>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</si>
  <si>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</si>
  <si>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</si>
  <si>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</si>
  <si>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</si>
  <si>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</si>
  <si>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</si>
  <si>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</si>
  <si>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</si>
  <si>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</si>
  <si>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</si>
  <si>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</si>
  <si>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</si>
  <si>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</si>
  <si>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</si>
  <si>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</si>
  <si>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</si>
  <si>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</si>
  <si>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</si>
  <si>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</si>
  <si>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</si>
  <si>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</si>
  <si>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</si>
  <si>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</si>
  <si>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</si>
  <si>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</si>
  <si>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</si>
  <si>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</si>
  <si>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</si>
  <si>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</si>
  <si>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</si>
  <si>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</si>
  <si>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</si>
  <si>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</si>
  <si>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</si>
  <si>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</si>
  <si>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</si>
  <si>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</si>
  <si>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</si>
  <si>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</si>
  <si>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</si>
  <si>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</si>
  <si>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</si>
  <si>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</si>
  <si>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</si>
  <si>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</si>
  <si>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</si>
  <si>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</si>
  <si>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</si>
  <si>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</si>
  <si>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</si>
  <si>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</si>
  <si>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</si>
  <si>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</si>
  <si>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</si>
  <si>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</si>
  <si>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</si>
  <si>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</si>
  <si>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</si>
  <si>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</si>
  <si>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</si>
  <si>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</si>
  <si>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</si>
  <si>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</si>
  <si>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</si>
  <si>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</si>
  <si>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</si>
  <si>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</si>
  <si>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</si>
  <si>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</si>
  <si>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</si>
  <si>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</si>
  <si>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</si>
  <si>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</si>
  <si>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</si>
  <si>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</si>
  <si>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</si>
  <si>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</si>
  <si>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</si>
  <si>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</si>
  <si>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</si>
  <si>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</si>
  <si>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</si>
  <si>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</si>
  <si>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</si>
  <si>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</si>
  <si>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</si>
  <si>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</si>
  <si>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</si>
  <si>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</si>
  <si>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</si>
  <si>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</si>
  <si>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</si>
  <si>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</si>
  <si>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</si>
  <si>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</si>
  <si>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</si>
  <si>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</si>
  <si>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</si>
  <si>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</si>
  <si>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</si>
  <si>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</si>
  <si>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</si>
  <si>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</si>
  <si>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</si>
  <si>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</si>
  <si>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</si>
  <si>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</si>
  <si>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</si>
  <si>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</si>
  <si>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</si>
  <si>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</si>
  <si>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</si>
  <si>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</si>
  <si>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</si>
  <si>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</si>
  <si>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</si>
  <si>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</si>
  <si>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</si>
  <si>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</si>
  <si>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</si>
  <si>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</si>
  <si>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</si>
  <si>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</si>
  <si>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</si>
  <si>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</si>
  <si>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</si>
  <si>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</si>
  <si>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</si>
  <si>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</si>
  <si>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</si>
  <si>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</si>
  <si>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</si>
  <si>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</si>
  <si>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</si>
  <si>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</si>
  <si>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</si>
  <si>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</si>
  <si>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</si>
  <si>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</si>
  <si>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</si>
  <si>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</si>
  <si>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</si>
  <si>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</si>
  <si>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</si>
  <si>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</si>
  <si>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</si>
  <si>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</si>
  <si>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</si>
  <si>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</si>
  <si>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</si>
  <si>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</si>
  <si>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</si>
  <si>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</si>
  <si>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</si>
  <si>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</si>
  <si>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</si>
  <si>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</si>
  <si>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</si>
  <si>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</si>
  <si>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</si>
  <si>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</si>
  <si>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</si>
  <si>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</si>
  <si>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</si>
  <si>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</si>
  <si>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</si>
  <si>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</si>
  <si>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</si>
  <si>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</si>
  <si>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</si>
  <si>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</si>
  <si>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</si>
  <si>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</si>
  <si>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</si>
  <si>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</si>
  <si>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</si>
  <si>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</si>
  <si>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</si>
  <si>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</si>
  <si>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</si>
  <si>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</si>
  <si>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</si>
  <si>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</si>
  <si>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</si>
  <si>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</si>
  <si>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</si>
  <si>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</si>
  <si>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</si>
  <si>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</si>
  <si>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</si>
  <si>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</si>
  <si>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</si>
  <si>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</si>
  <si>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</si>
  <si>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</si>
  <si>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</si>
  <si>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</si>
  <si>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</si>
  <si>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</si>
  <si>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</si>
  <si>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</si>
  <si>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</si>
  <si>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</si>
  <si>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</si>
  <si>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</si>
  <si>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</si>
  <si>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</si>
  <si>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</si>
  <si>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</si>
  <si>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</si>
  <si>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</si>
  <si>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</si>
  <si>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</si>
  <si>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</si>
  <si>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</si>
  <si>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</si>
  <si>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</si>
  <si>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</si>
  <si>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</si>
  <si>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</si>
  <si>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</si>
  <si>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</si>
  <si>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</si>
  <si>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</si>
  <si>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</si>
  <si>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</si>
  <si>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</si>
  <si>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</si>
  <si>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</si>
  <si>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</si>
  <si>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</si>
  <si>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</si>
  <si>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</si>
  <si>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</si>
  <si>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</si>
  <si>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</si>
  <si>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</si>
  <si>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</si>
  <si>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</si>
  <si>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</si>
  <si>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</si>
  <si>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</si>
  <si>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</si>
  <si>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</si>
  <si>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</si>
  <si>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</si>
  <si>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</si>
  <si>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</si>
  <si>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</si>
  <si>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</si>
  <si>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</si>
  <si>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</si>
  <si>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</si>
  <si>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</si>
  <si>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</si>
  <si>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</si>
  <si>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</si>
  <si>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</si>
  <si>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</si>
  <si>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</si>
  <si>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</si>
  <si>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</si>
  <si>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</si>
  <si>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</si>
  <si>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</si>
  <si>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</si>
  <si>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</si>
  <si>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</si>
  <si>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</si>
  <si>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</si>
  <si>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</si>
  <si>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</si>
  <si>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</si>
  <si>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</si>
  <si>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</si>
  <si>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</si>
  <si>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</si>
  <si>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</si>
  <si>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</si>
  <si>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</si>
  <si>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</si>
  <si>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</si>
  <si>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</si>
  <si>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</si>
  <si>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</si>
  <si>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</si>
  <si>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</si>
  <si>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</si>
  <si>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</si>
  <si>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</si>
  <si>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</si>
  <si>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</si>
  <si>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</si>
  <si>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</si>
  <si>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</si>
  <si>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</si>
  <si>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</si>
  <si>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</si>
  <si>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</si>
  <si>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</si>
  <si>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</si>
  <si>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</si>
  <si>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</si>
  <si>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</si>
  <si>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</si>
  <si>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</si>
  <si>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</si>
  <si>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</si>
  <si>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</si>
  <si>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</si>
  <si>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</si>
  <si>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</si>
  <si>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</si>
  <si>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</si>
  <si>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</si>
  <si>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</si>
  <si>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</si>
  <si>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</si>
  <si>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</si>
  <si>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</si>
  <si>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</si>
  <si>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</si>
  <si>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</si>
  <si>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</si>
  <si>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</si>
  <si>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</si>
  <si>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</si>
  <si>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</si>
  <si>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</si>
  <si>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</si>
  <si>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</si>
  <si>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</si>
  <si>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</si>
  <si>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</si>
  <si>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</si>
  <si>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</si>
  <si>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</si>
  <si>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</si>
  <si>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</si>
  <si>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</si>
  <si>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</si>
  <si>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</si>
  <si>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</si>
  <si>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</si>
  <si>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</si>
  <si>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</si>
  <si>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</si>
  <si>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</si>
  <si>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</si>
  <si>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</si>
  <si>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</si>
  <si>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</si>
  <si>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</si>
  <si>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</si>
  <si>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</si>
  <si>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</si>
  <si>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</si>
  <si>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</si>
  <si>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</si>
  <si>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</si>
  <si>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</si>
  <si>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</si>
  <si>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</si>
  <si>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</si>
  <si>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</si>
  <si>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</si>
  <si>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</si>
  <si>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</si>
  <si>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</si>
  <si>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</si>
  <si>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</si>
  <si>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</si>
  <si>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</si>
  <si>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</si>
  <si>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</si>
  <si>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</si>
  <si>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</si>
  <si>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</si>
  <si>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</si>
  <si>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</si>
  <si>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</si>
  <si>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</si>
  <si>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</si>
  <si>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</si>
  <si>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</si>
  <si>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</si>
  <si>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</si>
  <si>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</si>
  <si>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</si>
  <si>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</si>
  <si>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</si>
  <si>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</si>
  <si>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</si>
  <si>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</si>
  <si>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</si>
  <si>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</si>
  <si>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</si>
  <si>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</si>
  <si>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</si>
  <si>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</si>
  <si>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</si>
  <si>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</si>
  <si>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</si>
  <si>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</si>
  <si>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</si>
  <si>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</si>
  <si>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</si>
  <si>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</si>
  <si>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</si>
  <si>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</si>
  <si>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</si>
  <si>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</si>
  <si>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</si>
  <si>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</si>
  <si>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</si>
  <si>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</si>
  <si>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</si>
  <si>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</si>
  <si>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</si>
  <si>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</si>
  <si>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</si>
  <si>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</si>
  <si>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</si>
  <si>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</si>
  <si>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</si>
  <si>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</si>
  <si>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</si>
  <si>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</si>
  <si>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</si>
  <si>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</si>
  <si>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</si>
  <si>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</si>
  <si>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</si>
  <si>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</si>
  <si>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</si>
  <si>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</si>
  <si>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</si>
  <si>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</si>
  <si>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</si>
  <si>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</si>
  <si>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</si>
  <si>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</si>
  <si>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</si>
  <si>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</si>
  <si>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</si>
  <si>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</si>
  <si>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</si>
  <si>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</si>
  <si>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</si>
  <si>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</si>
  <si>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</si>
  <si>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</si>
  <si>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</si>
  <si>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</si>
  <si>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</si>
  <si>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</si>
  <si>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</si>
  <si>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</si>
  <si>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</si>
  <si>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</si>
  <si>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</si>
  <si>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</si>
  <si>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</si>
  <si>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</si>
  <si>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</si>
  <si>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</si>
  <si>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</si>
  <si>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</si>
  <si>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</si>
  <si>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</si>
  <si>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</si>
  <si>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</si>
  <si>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</si>
  <si>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</si>
  <si>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</si>
  <si>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</si>
  <si>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</si>
  <si>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</si>
  <si>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</si>
  <si>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</si>
  <si>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</si>
  <si>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</si>
  <si>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</si>
  <si>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</si>
  <si>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</si>
  <si>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</si>
  <si>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</si>
  <si>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</si>
  <si>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</si>
  <si>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</si>
  <si>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</si>
  <si>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</si>
  <si>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</si>
  <si>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</si>
  <si>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</si>
  <si>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</si>
  <si>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</si>
  <si>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</si>
  <si>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</si>
  <si>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</si>
  <si>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</si>
  <si>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</si>
  <si>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</si>
  <si>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</si>
  <si>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</si>
  <si>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</si>
  <si>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</si>
  <si>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</si>
  <si>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</si>
  <si>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</si>
  <si>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</si>
  <si>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</si>
  <si>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</si>
  <si>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</si>
  <si>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</si>
  <si>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</si>
  <si>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</si>
  <si>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</si>
  <si>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</si>
  <si>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</si>
  <si>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</si>
  <si>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</si>
  <si>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</si>
  <si>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</si>
  <si>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</si>
  <si>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</si>
  <si>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</si>
  <si>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</si>
  <si>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</si>
  <si>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</si>
  <si>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</si>
  <si>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</si>
  <si>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</si>
  <si>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</si>
  <si>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</si>
  <si>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</si>
  <si>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</si>
  <si>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</si>
  <si>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</si>
  <si>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</si>
  <si>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</si>
  <si>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</si>
  <si>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</si>
  <si>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</si>
  <si>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</si>
  <si>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</si>
  <si>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</si>
  <si>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</si>
  <si>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</si>
  <si>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</si>
  <si>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</si>
  <si>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</si>
  <si>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</si>
  <si>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</si>
  <si>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</si>
  <si>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</si>
  <si>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</si>
  <si>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</si>
  <si>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</si>
  <si>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</si>
  <si>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</si>
  <si>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</si>
  <si>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</si>
  <si>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</si>
  <si>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</si>
  <si>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</si>
  <si>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</si>
  <si>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</si>
  <si>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</si>
  <si>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</si>
  <si>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</si>
  <si>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</si>
  <si>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</si>
  <si>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</si>
  <si>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</si>
  <si>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</si>
  <si>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</si>
  <si>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</si>
  <si>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</si>
  <si>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</si>
  <si>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</si>
  <si>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</si>
  <si>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</si>
  <si>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</si>
  <si>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</si>
  <si>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</si>
  <si>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</si>
  <si>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</si>
  <si>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</si>
  <si>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</si>
  <si>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</si>
  <si>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</si>
  <si>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</si>
  <si>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</si>
  <si>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</si>
  <si>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</si>
  <si>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</si>
  <si>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</si>
  <si>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</si>
  <si>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</si>
  <si>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</si>
  <si>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</si>
  <si>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</si>
  <si>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</si>
  <si>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</si>
  <si>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</si>
  <si>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</si>
  <si>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</si>
  <si>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</si>
  <si>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</si>
  <si>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</si>
  <si>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</si>
  <si>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</si>
  <si>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</si>
  <si>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</si>
  <si>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</si>
  <si>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</si>
  <si>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</si>
  <si>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</si>
  <si>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</si>
  <si>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</si>
  <si>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</si>
  <si>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</si>
  <si>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</si>
  <si>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</si>
  <si>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</si>
  <si>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</si>
  <si>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</si>
  <si>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</si>
  <si>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</si>
  <si>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</si>
  <si>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</si>
  <si>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</si>
  <si>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</si>
  <si>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</si>
  <si>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</si>
  <si>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</si>
  <si>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</si>
  <si>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</si>
  <si>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</si>
  <si>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</si>
  <si>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</si>
  <si>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</si>
  <si>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</si>
  <si>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</si>
  <si>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</si>
  <si>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</si>
  <si>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</si>
  <si>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</si>
  <si>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</si>
  <si>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</si>
  <si>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</si>
  <si>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</si>
  <si>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</si>
  <si>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</si>
  <si>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</si>
  <si>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</si>
  <si>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</si>
  <si>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</si>
  <si>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</si>
  <si>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</si>
  <si>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</si>
  <si>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</si>
  <si>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</si>
  <si>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</si>
  <si>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</si>
  <si>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</si>
  <si>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</si>
  <si>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</si>
  <si>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</si>
  <si>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</si>
  <si>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</si>
  <si>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</si>
  <si>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</si>
  <si>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</si>
  <si>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</si>
  <si>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</si>
  <si>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</si>
  <si>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</si>
  <si>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</si>
  <si>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</si>
  <si>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</si>
  <si>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</si>
  <si>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</si>
  <si>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</si>
  <si>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</si>
  <si>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</si>
  <si>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</si>
  <si>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</si>
  <si>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</si>
  <si>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</si>
  <si>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</si>
  <si>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</si>
  <si>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</si>
  <si>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</si>
  <si>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</si>
  <si>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</si>
  <si>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</si>
  <si>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</si>
  <si>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</si>
  <si>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</si>
  <si>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</si>
  <si>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</si>
  <si>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</si>
  <si>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</si>
  <si>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</si>
  <si>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</si>
  <si>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</si>
  <si>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</si>
  <si>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</si>
  <si>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</si>
  <si>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</si>
  <si>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</si>
  <si>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</si>
  <si>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</si>
  <si>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</si>
  <si>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</si>
  <si>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</si>
  <si>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</si>
  <si>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</si>
  <si>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</si>
  <si>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</si>
  <si>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</si>
  <si>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</si>
  <si>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</si>
  <si>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</si>
  <si>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</si>
  <si>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</si>
  <si>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</si>
  <si>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</si>
  <si>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</si>
  <si>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</si>
  <si>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</si>
  <si>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</si>
  <si>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</si>
  <si>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</si>
  <si>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</si>
  <si>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</si>
  <si>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</si>
  <si>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</si>
  <si>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</si>
  <si>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</si>
  <si>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</si>
  <si>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</si>
  <si>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</si>
  <si>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</si>
  <si>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</si>
  <si>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</si>
  <si>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</si>
  <si>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</si>
  <si>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</si>
  <si>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</si>
  <si>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</si>
  <si>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</si>
  <si>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</si>
  <si>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</si>
  <si>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</si>
  <si>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</si>
  <si>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</si>
  <si>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</si>
  <si>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</si>
  <si>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</si>
  <si>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</si>
  <si>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</si>
  <si>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</si>
  <si>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</si>
  <si>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</si>
  <si>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</si>
  <si>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</si>
  <si>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</si>
  <si>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</si>
  <si>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</si>
  <si>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</si>
  <si>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</si>
  <si>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</si>
  <si>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</si>
  <si>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</si>
  <si>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</si>
  <si>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</si>
  <si>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</si>
  <si>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</si>
  <si>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</si>
  <si>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</si>
  <si>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</si>
  <si>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</si>
  <si>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</si>
  <si>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</si>
  <si>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</si>
  <si>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</si>
  <si>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</si>
  <si>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</si>
  <si>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</si>
  <si>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</si>
  <si>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</si>
  <si>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</si>
  <si>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</si>
  <si>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</si>
  <si>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</si>
  <si>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</si>
  <si>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</si>
  <si>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</si>
  <si>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</si>
  <si>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</si>
  <si>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</si>
  <si>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</si>
  <si>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</si>
  <si>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</si>
  <si>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</si>
  <si>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</si>
  <si>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</si>
  <si>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</si>
  <si>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</si>
  <si>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</si>
  <si>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</si>
  <si>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</si>
  <si>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</si>
  <si>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</si>
  <si>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</si>
  <si>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</si>
  <si>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</si>
  <si>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</si>
  <si>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</si>
  <si>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</si>
  <si>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</si>
  <si>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</si>
  <si>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</si>
  <si>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</si>
  <si>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</si>
  <si>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</si>
  <si>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</si>
  <si>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</si>
  <si>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</si>
  <si>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</si>
  <si>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</si>
  <si>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</si>
  <si>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</si>
  <si>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</si>
  <si>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</si>
  <si>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</si>
  <si>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</si>
  <si>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</si>
  <si>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</si>
  <si>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</si>
  <si>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</si>
  <si>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</si>
  <si>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</si>
  <si>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</si>
  <si>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</si>
  <si>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</si>
  <si>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</si>
  <si>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</si>
  <si>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</si>
  <si>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</si>
  <si>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</si>
  <si>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</si>
  <si>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</si>
  <si>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</si>
  <si>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</si>
  <si>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</si>
  <si>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</si>
  <si>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</si>
  <si>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</si>
  <si>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</si>
  <si>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</si>
  <si>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</si>
  <si>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</si>
  <si>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</si>
  <si>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</si>
  <si>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</si>
  <si>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</si>
  <si>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</si>
  <si>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</si>
  <si>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</si>
  <si>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</si>
  <si>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</si>
  <si>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</si>
  <si>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</si>
  <si>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</si>
  <si>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</si>
  <si>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</si>
  <si>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</si>
  <si>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</si>
  <si>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</si>
  <si>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</si>
  <si>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</si>
  <si>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</si>
  <si>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</si>
  <si>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</si>
  <si>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</si>
  <si>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</si>
  <si>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</si>
  <si>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</si>
  <si>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</si>
  <si>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</si>
  <si>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</si>
  <si>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</si>
  <si>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</si>
  <si>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</si>
  <si>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</si>
  <si>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</si>
  <si>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</si>
  <si>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</si>
  <si>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</si>
  <si>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</si>
  <si>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</si>
  <si>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</si>
  <si>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</si>
  <si>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</si>
  <si>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</si>
  <si>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</si>
  <si>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</si>
  <si>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</si>
  <si>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</si>
  <si>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</si>
  <si>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</si>
  <si>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</si>
  <si>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</si>
  <si>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</si>
  <si>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</si>
  <si>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</si>
  <si>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</si>
  <si>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</si>
  <si>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</si>
  <si>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</si>
  <si>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</si>
  <si>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</si>
  <si>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</si>
  <si>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</si>
  <si>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</si>
  <si>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</si>
  <si>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</si>
  <si>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</si>
  <si>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</si>
  <si>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</si>
  <si>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</si>
  <si>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</si>
  <si>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</si>
  <si>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</si>
  <si>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</si>
  <si>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</si>
  <si>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</si>
  <si>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</si>
  <si>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</si>
  <si>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</si>
  <si>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</si>
  <si>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</si>
  <si>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</si>
  <si>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</si>
  <si>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</si>
  <si>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</si>
  <si>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</si>
  <si>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</si>
  <si>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</si>
  <si>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</si>
  <si>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</si>
  <si>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</si>
  <si>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</si>
  <si>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</si>
  <si>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</si>
  <si>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</si>
  <si>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</si>
  <si>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</si>
  <si>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</si>
  <si>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</si>
  <si>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</si>
  <si>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</si>
  <si>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</si>
  <si>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</si>
  <si>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</si>
  <si>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</si>
  <si>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</si>
  <si>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</si>
  <si>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</si>
  <si>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</si>
  <si>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</si>
  <si>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</si>
  <si>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</si>
  <si>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</si>
  <si>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</si>
  <si>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</si>
  <si>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</si>
  <si>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</si>
  <si>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</si>
  <si>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</si>
  <si>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</si>
  <si>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</si>
  <si>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</si>
  <si>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</si>
  <si>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</si>
  <si>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</si>
  <si>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</si>
  <si>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</si>
  <si>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</si>
  <si>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</si>
  <si>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</si>
  <si>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</si>
  <si>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</si>
  <si>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</si>
  <si>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</si>
  <si>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</si>
  <si>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</si>
  <si>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</si>
  <si>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</si>
  <si>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</si>
  <si>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</si>
  <si>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</si>
  <si>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</si>
  <si>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</si>
  <si>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</si>
  <si>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</si>
  <si>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</si>
  <si>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</si>
  <si>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</si>
  <si>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</si>
  <si>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</si>
  <si>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</si>
  <si>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</si>
  <si>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</si>
  <si>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</si>
  <si>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</si>
  <si>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</si>
  <si>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</si>
  <si>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</si>
  <si>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</si>
  <si>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</si>
  <si>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</si>
  <si>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</si>
  <si>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</si>
  <si>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</si>
  <si>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</si>
  <si>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</si>
  <si>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</si>
  <si>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</si>
  <si>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</si>
  <si>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</si>
  <si>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</si>
  <si>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</si>
  <si>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</si>
  <si>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</si>
  <si>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</si>
  <si>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</si>
  <si>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</si>
  <si>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</si>
  <si>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</si>
  <si>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</si>
  <si>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</si>
  <si>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</si>
  <si>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</si>
  <si>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</si>
  <si>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</si>
  <si>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</si>
  <si>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</si>
  <si>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</si>
  <si>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</si>
  <si>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</si>
  <si>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</si>
  <si>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</si>
  <si>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</si>
  <si>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</si>
  <si>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</si>
  <si>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</si>
  <si>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</si>
  <si>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</si>
  <si>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</si>
  <si>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</si>
  <si>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</si>
  <si>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</si>
  <si>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</si>
  <si>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</si>
  <si>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</si>
  <si>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</si>
  <si>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</si>
  <si>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</si>
  <si>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</si>
  <si>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</si>
  <si>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</si>
  <si>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</si>
  <si>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</si>
  <si>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</si>
  <si>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</si>
  <si>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</si>
  <si>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</si>
  <si>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</si>
  <si>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</si>
  <si>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</si>
  <si>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</si>
  <si>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</si>
  <si>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</si>
  <si>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</si>
  <si>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</si>
  <si>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</si>
  <si>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</si>
  <si>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</si>
  <si>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</si>
  <si>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</si>
  <si>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</si>
  <si>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</si>
  <si>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</si>
  <si>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</si>
  <si>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</si>
  <si>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</si>
  <si>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</si>
  <si>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</si>
  <si>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</si>
  <si>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</si>
  <si>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</si>
  <si>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</si>
  <si>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</si>
  <si>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</si>
  <si>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</si>
  <si>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</si>
  <si>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</si>
  <si>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</si>
  <si>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</si>
  <si>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</si>
  <si>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</si>
  <si>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</si>
  <si>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</si>
  <si>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</si>
  <si>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</si>
  <si>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</si>
  <si>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</si>
  <si>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</si>
  <si>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</si>
  <si>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</si>
  <si>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</si>
  <si>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</si>
  <si>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</si>
  <si>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</si>
  <si>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</si>
  <si>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</si>
  <si>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</si>
  <si>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</si>
  <si>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</si>
  <si>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</si>
  <si>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</si>
  <si>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</si>
  <si>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</si>
  <si>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</si>
  <si>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</si>
  <si>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</si>
  <si>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</si>
  <si>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</si>
  <si>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</si>
  <si>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</si>
  <si>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</si>
  <si>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</si>
  <si>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</si>
  <si>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</si>
  <si>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</si>
  <si>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</si>
  <si>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</si>
  <si>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</si>
  <si>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</si>
  <si>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</si>
  <si>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</si>
  <si>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</si>
  <si>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</si>
  <si>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</si>
  <si>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</si>
  <si>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</si>
  <si>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</si>
  <si>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</si>
  <si>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</si>
  <si>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</si>
  <si>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</si>
  <si>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</si>
  <si>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</si>
  <si>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</si>
  <si>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</si>
  <si>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</si>
  <si>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</si>
  <si>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</si>
  <si>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</si>
  <si>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</si>
  <si>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</si>
  <si>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</si>
  <si>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</si>
  <si>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</si>
  <si>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</si>
  <si>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</si>
  <si>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</si>
  <si>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</si>
  <si>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</si>
  <si>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</si>
  <si>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</si>
  <si>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</si>
  <si>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</si>
  <si>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</si>
  <si>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</si>
  <si>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</si>
  <si>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</si>
  <si>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</si>
  <si>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</si>
  <si>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</si>
  <si>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</si>
  <si>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</si>
  <si>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</si>
  <si>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</si>
  <si>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</si>
  <si>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</si>
  <si>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</si>
  <si>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</si>
  <si>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</si>
  <si>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</si>
  <si>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</si>
  <si>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</si>
  <si>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</si>
  <si>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</si>
  <si>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</si>
  <si>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</si>
  <si>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</si>
  <si>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</si>
  <si>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</si>
  <si>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</si>
  <si>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</si>
  <si>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</si>
  <si>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</si>
  <si>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</si>
  <si>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</si>
  <si>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</si>
  <si>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</si>
  <si>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</si>
  <si>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</si>
  <si>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</si>
  <si>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</si>
  <si>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</si>
  <si>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</si>
  <si>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</si>
  <si>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</si>
  <si>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</si>
  <si>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</si>
  <si>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</si>
  <si>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</si>
  <si>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</si>
  <si>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</si>
  <si>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</si>
  <si>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</si>
  <si>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</si>
  <si>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</si>
  <si>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</si>
  <si>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</si>
  <si>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</si>
  <si>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</si>
  <si>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</si>
  <si>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</si>
  <si>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</si>
  <si>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</si>
  <si>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</si>
  <si>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</si>
  <si>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</si>
  <si>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</si>
  <si>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</si>
  <si>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</si>
  <si>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</si>
  <si>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</si>
  <si>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</si>
  <si>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</si>
  <si>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</si>
  <si>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</si>
  <si>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</si>
  <si>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</si>
  <si>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</si>
  <si>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</si>
  <si>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</si>
  <si>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</si>
  <si>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</si>
  <si>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</si>
  <si>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</si>
  <si>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</si>
  <si>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</si>
  <si>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</si>
  <si>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</si>
  <si>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</si>
  <si>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</si>
  <si>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</si>
  <si>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</si>
  <si>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</si>
  <si>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</si>
  <si>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</si>
  <si>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</si>
  <si>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</si>
  <si>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</si>
  <si>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</si>
  <si>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</si>
  <si>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</si>
  <si>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</si>
  <si>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</si>
  <si>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</si>
  <si>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</si>
  <si>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</si>
  <si>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</si>
  <si>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</si>
  <si>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</si>
  <si>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</si>
  <si>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</si>
  <si>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</si>
  <si>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</si>
  <si>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</si>
  <si>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</si>
  <si>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</si>
  <si>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</si>
  <si>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</si>
  <si>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</si>
  <si>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</si>
  <si>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</si>
  <si>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</si>
  <si>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</si>
  <si>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</si>
  <si>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</si>
  <si>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</si>
  <si>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</si>
  <si>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</si>
  <si>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</si>
  <si>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</si>
  <si>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</si>
  <si>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</si>
  <si>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</si>
  <si>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</si>
  <si>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</si>
  <si>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</si>
  <si>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</si>
  <si>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</si>
  <si>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</si>
  <si>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</si>
  <si>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</si>
  <si>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</si>
  <si>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</si>
  <si>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</si>
  <si>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</si>
  <si>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</si>
  <si>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</si>
  <si>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</si>
  <si>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</si>
  <si>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</si>
  <si>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</si>
  <si>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</si>
  <si>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</si>
  <si>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</si>
  <si>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</si>
  <si>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</si>
  <si>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</si>
  <si>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</si>
  <si>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</si>
  <si>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</si>
  <si>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</si>
  <si>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</si>
  <si>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</si>
  <si>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</si>
  <si>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</si>
  <si>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</si>
  <si>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</si>
  <si>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</si>
  <si>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</si>
  <si>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</si>
  <si>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</si>
  <si>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</si>
  <si>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</si>
  <si>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</si>
  <si>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</si>
  <si>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</si>
  <si>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</si>
  <si>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</si>
  <si>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</si>
  <si>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</si>
  <si>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</si>
  <si>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</si>
  <si>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</si>
  <si>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</si>
  <si>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</si>
  <si>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</si>
  <si>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</si>
  <si>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</si>
  <si>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</si>
  <si>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</si>
  <si>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</si>
  <si>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</si>
  <si>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</si>
  <si>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</si>
  <si>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</si>
  <si>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</si>
  <si>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</si>
  <si>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</si>
  <si>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</si>
  <si>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</si>
  <si>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</si>
  <si>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</si>
  <si>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</si>
  <si>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</si>
  <si>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</si>
  <si>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</si>
  <si>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</si>
  <si>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</si>
  <si>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</si>
  <si>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</si>
  <si>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</si>
  <si>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</si>
  <si>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</si>
  <si>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</si>
  <si>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</si>
  <si>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</si>
  <si>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</si>
  <si>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</si>
  <si>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</si>
  <si>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</si>
  <si>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</si>
  <si>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</si>
  <si>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</si>
  <si>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</si>
  <si>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</si>
  <si>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</si>
  <si>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</si>
  <si>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</si>
  <si>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</si>
  <si>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</si>
  <si>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</si>
  <si>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</si>
  <si>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</si>
  <si>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</si>
  <si>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</si>
  <si>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</si>
  <si>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</si>
  <si>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</si>
  <si>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</si>
  <si>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</si>
  <si>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</si>
  <si>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</si>
  <si>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</si>
  <si>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</si>
  <si>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</si>
  <si>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</si>
  <si>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</si>
  <si>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</si>
  <si>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</si>
  <si>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</si>
  <si>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</si>
  <si>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</si>
  <si>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</si>
  <si>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</si>
  <si>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</si>
  <si>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</si>
  <si>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</si>
  <si>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</si>
  <si>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</si>
  <si>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</si>
  <si>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</si>
  <si>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</si>
  <si>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</si>
  <si>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</si>
  <si>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</si>
  <si>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</si>
  <si>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</si>
  <si>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</si>
  <si>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</si>
  <si>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</si>
  <si>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</si>
  <si>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</si>
  <si>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</si>
  <si>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</si>
  <si>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</si>
  <si>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</si>
  <si>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</si>
  <si>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</si>
  <si>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</si>
  <si>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</si>
  <si>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</si>
  <si>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</si>
  <si>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</si>
  <si>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</si>
  <si>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</si>
  <si>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</si>
  <si>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</si>
  <si>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</si>
  <si>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</si>
  <si>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</si>
  <si>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</si>
  <si>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</si>
  <si>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</si>
  <si>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</si>
  <si>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</si>
  <si>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</si>
  <si>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</si>
  <si>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</si>
  <si>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</si>
  <si>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</si>
  <si>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</si>
  <si>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</si>
  <si>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</si>
  <si>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</si>
  <si>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</si>
  <si>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</si>
  <si>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</si>
  <si>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</si>
  <si>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</si>
  <si>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</si>
  <si>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</si>
  <si>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</si>
  <si>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</si>
  <si>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</si>
  <si>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</si>
  <si>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</si>
  <si>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</si>
  <si>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</si>
  <si>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</si>
  <si>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</si>
  <si>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</si>
  <si>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</si>
  <si>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</si>
  <si>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</si>
  <si>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</si>
  <si>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</si>
  <si>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</si>
  <si>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</si>
  <si>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</si>
  <si>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</si>
  <si>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</si>
  <si>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</si>
  <si>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</si>
  <si>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</si>
  <si>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</si>
  <si>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</si>
  <si>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</si>
  <si>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</si>
  <si>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</si>
  <si>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</si>
  <si>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</si>
  <si>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</si>
  <si>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</si>
  <si>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</si>
  <si>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</si>
  <si>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</si>
  <si>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</si>
  <si>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</si>
  <si>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</si>
  <si>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</si>
  <si>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</si>
  <si>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</si>
  <si>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</si>
  <si>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</si>
  <si>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</si>
  <si>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</si>
  <si>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</si>
  <si>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</si>
  <si>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</si>
  <si>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</si>
  <si>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</si>
  <si>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</si>
  <si>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</si>
  <si>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</si>
  <si>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</si>
  <si>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</si>
  <si>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</si>
  <si>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</si>
  <si>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</si>
  <si>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</si>
  <si>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</si>
  <si>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</si>
  <si>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</si>
  <si>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</si>
  <si>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</si>
  <si>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</si>
  <si>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</si>
  <si>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</si>
  <si>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</si>
  <si>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</si>
  <si>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</si>
  <si>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</si>
  <si>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</si>
  <si>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</si>
  <si>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</si>
  <si>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</si>
  <si>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</si>
  <si>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</si>
  <si>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</si>
  <si>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</si>
  <si>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</si>
  <si>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</si>
  <si>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</si>
  <si>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</si>
  <si>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</si>
  <si>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</si>
  <si>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</si>
  <si>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</si>
  <si>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</si>
  <si>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</si>
  <si>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</si>
  <si>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</si>
  <si>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</si>
  <si>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</si>
  <si>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</si>
  <si>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</si>
  <si>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</si>
  <si>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</si>
  <si>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</si>
  <si>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</si>
  <si>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</si>
  <si>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</si>
  <si>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</si>
  <si>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</si>
  <si>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</si>
  <si>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</si>
  <si>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</si>
  <si>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</si>
  <si>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</si>
  <si>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</si>
  <si>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</si>
  <si>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</si>
  <si>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</si>
  <si>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</si>
  <si>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</si>
  <si>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</si>
  <si>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</si>
  <si>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</si>
  <si>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</si>
  <si>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</si>
  <si>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</si>
  <si>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</si>
  <si>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</si>
  <si>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</si>
  <si>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</si>
  <si>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</si>
  <si>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</si>
  <si>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</si>
  <si>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</si>
  <si>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</si>
  <si>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</si>
  <si>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</si>
  <si>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</si>
  <si>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</si>
  <si>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</si>
  <si>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</si>
  <si>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</si>
  <si>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</si>
  <si>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</si>
  <si>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</si>
  <si>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</si>
  <si>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</si>
  <si>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</si>
  <si>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</si>
  <si>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</si>
  <si>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</si>
  <si>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</si>
  <si>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</si>
  <si>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</si>
  <si>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</si>
  <si>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</si>
  <si>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</si>
  <si>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</si>
  <si>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</si>
  <si>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</si>
  <si>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</si>
  <si>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</si>
  <si>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</si>
  <si>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</si>
  <si>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</si>
  <si>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</si>
  <si>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</si>
  <si>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</si>
  <si>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</si>
  <si>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</si>
  <si>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</si>
  <si>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</si>
  <si>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</si>
  <si>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</si>
  <si>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</si>
  <si>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</si>
  <si>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</si>
  <si>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</si>
  <si>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</si>
  <si>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</si>
  <si>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</si>
  <si>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</si>
  <si>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</si>
  <si>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</si>
  <si>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</si>
  <si>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</si>
  <si>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</si>
  <si>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</si>
  <si>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</si>
  <si>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</si>
  <si>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</si>
  <si>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</si>
  <si>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</si>
  <si>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</si>
  <si>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</si>
  <si>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</si>
  <si>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</si>
  <si>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</si>
  <si>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</si>
  <si>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</si>
  <si>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</si>
  <si>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</si>
  <si>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</si>
  <si>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</si>
  <si>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</si>
  <si>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</si>
  <si>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</si>
  <si>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</si>
  <si>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</si>
  <si>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</si>
  <si>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</si>
  <si>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</si>
  <si>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</si>
  <si>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</si>
  <si>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</si>
  <si>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</si>
  <si>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</si>
  <si>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</si>
  <si>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</si>
  <si>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</si>
  <si>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</si>
  <si>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</si>
  <si>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</si>
  <si>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</si>
  <si>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</si>
  <si>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</si>
  <si>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</si>
  <si>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</si>
  <si>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</si>
  <si>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</si>
  <si>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</si>
  <si>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</si>
  <si>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</si>
  <si>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</si>
  <si>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</si>
  <si>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</si>
  <si>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</si>
  <si>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</si>
  <si>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</si>
  <si>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</si>
  <si>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</si>
  <si>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</si>
  <si>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</si>
  <si>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</si>
  <si>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</si>
  <si>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</si>
  <si>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</si>
  <si>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</si>
  <si>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</si>
  <si>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</si>
  <si>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</si>
  <si>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</si>
  <si>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</si>
  <si>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</si>
  <si>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</si>
  <si>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</si>
  <si>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</si>
  <si>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</si>
  <si>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</si>
  <si>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</si>
  <si>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</si>
  <si>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</si>
  <si>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</si>
  <si>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</si>
  <si>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</si>
  <si>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</si>
  <si>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</si>
  <si>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</si>
  <si>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</si>
  <si>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</si>
  <si>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</si>
  <si>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</si>
  <si>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</si>
  <si>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</si>
  <si>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</si>
  <si>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</si>
  <si>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</si>
  <si>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</si>
  <si>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</si>
  <si>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</si>
  <si>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</si>
  <si>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</si>
  <si>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</si>
  <si>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</si>
  <si>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</si>
  <si>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</si>
  <si>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</si>
  <si>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</si>
  <si>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</si>
  <si>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</si>
  <si>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</si>
  <si>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</si>
  <si>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</si>
  <si>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</si>
  <si>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</si>
  <si>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</si>
  <si>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</si>
  <si>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</si>
  <si>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</si>
  <si>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</si>
  <si>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</si>
  <si>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</si>
  <si>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</si>
  <si>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</si>
  <si>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</si>
  <si>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</si>
  <si>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</si>
  <si>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</si>
  <si>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</si>
  <si>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</si>
  <si>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</si>
  <si>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</si>
  <si>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</si>
  <si>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</si>
  <si>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</si>
  <si>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</si>
  <si>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</si>
  <si>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</si>
  <si>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</si>
  <si>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</si>
  <si>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</si>
  <si>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</si>
  <si>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</si>
  <si>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</si>
  <si>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</si>
  <si>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</si>
  <si>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</si>
  <si>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</si>
  <si>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</si>
  <si>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</si>
  <si>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</si>
  <si>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</si>
  <si>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</si>
  <si>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</si>
  <si>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</si>
  <si>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</si>
  <si>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</si>
  <si>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</si>
  <si>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</si>
  <si>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</si>
  <si>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</si>
  <si>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</si>
  <si>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</si>
  <si>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</si>
  <si>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</si>
  <si>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</si>
  <si>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</si>
  <si>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</si>
  <si>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</si>
  <si>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</si>
  <si>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</si>
  <si>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</si>
  <si>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</si>
  <si>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</si>
  <si>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</si>
  <si>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</si>
  <si>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</si>
  <si>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</si>
  <si>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</si>
  <si>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</si>
  <si>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</si>
  <si>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</si>
  <si>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</si>
  <si>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</si>
  <si>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</si>
  <si>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</si>
  <si>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</si>
  <si>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</si>
  <si>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</si>
  <si>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</si>
  <si>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</si>
  <si>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</si>
  <si>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</si>
  <si>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</si>
  <si>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</si>
  <si>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</si>
  <si>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</si>
  <si>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</si>
  <si>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</si>
  <si>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</si>
  <si>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</si>
  <si>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</si>
  <si>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</si>
  <si>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</si>
  <si>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</si>
  <si>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</si>
  <si>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</si>
  <si>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</si>
  <si>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</si>
  <si>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</si>
  <si>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</si>
  <si>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</si>
  <si>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</si>
  <si>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</si>
  <si>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</si>
  <si>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</si>
  <si>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</si>
  <si>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</si>
  <si>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</si>
  <si>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</si>
  <si>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</si>
  <si>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</si>
  <si>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</si>
  <si>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</si>
  <si>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</si>
  <si>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</si>
  <si>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</si>
  <si>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</si>
  <si>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</si>
  <si>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</si>
  <si>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</si>
  <si>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</si>
  <si>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</si>
  <si>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</si>
  <si>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</si>
  <si>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</si>
  <si>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</si>
  <si>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</si>
  <si>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</si>
  <si>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</si>
  <si>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</si>
  <si>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</si>
  <si>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</si>
  <si>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</si>
  <si>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</si>
  <si>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</si>
  <si>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</si>
  <si>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</si>
  <si>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</si>
  <si>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</si>
  <si>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</si>
  <si>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</si>
  <si>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</si>
  <si>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</si>
  <si>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</si>
  <si>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</si>
  <si>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</si>
  <si>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</si>
  <si>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</si>
  <si>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</si>
  <si>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</si>
  <si>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</si>
  <si>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</si>
  <si>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</si>
  <si>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</si>
  <si>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</si>
  <si>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</si>
  <si>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</si>
  <si>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</si>
  <si>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</si>
  <si>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</si>
  <si>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</si>
  <si>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</si>
  <si>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</si>
  <si>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</si>
  <si>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</si>
  <si>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</si>
  <si>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</si>
  <si>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</si>
  <si>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</si>
  <si>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</si>
  <si>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</si>
  <si>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</si>
  <si>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</si>
  <si>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</si>
  <si>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</si>
  <si>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</si>
  <si>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</si>
  <si>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</si>
  <si>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</si>
  <si>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</si>
  <si>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</si>
  <si>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</si>
  <si>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</si>
  <si>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</si>
  <si>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</si>
  <si>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</si>
  <si>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</si>
  <si>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</si>
  <si>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</si>
  <si>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</si>
  <si>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</si>
  <si>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</si>
  <si>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</si>
  <si>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</si>
  <si>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</si>
  <si>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</si>
  <si>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</si>
  <si>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</si>
  <si>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</si>
  <si>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</si>
  <si>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</si>
  <si>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</si>
  <si>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</si>
  <si>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</si>
  <si>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</si>
  <si>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</si>
  <si>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</si>
  <si>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</si>
  <si>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</si>
  <si>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</si>
  <si>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</si>
  <si>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</si>
  <si>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</si>
  <si>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</si>
  <si>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</si>
  <si>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</si>
  <si>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</si>
  <si>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</si>
  <si>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</si>
  <si>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</si>
  <si>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</si>
  <si>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</si>
  <si>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</si>
  <si>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</si>
  <si>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</si>
  <si>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</si>
  <si>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</si>
  <si>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</si>
  <si>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</si>
  <si>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</si>
  <si>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</si>
  <si>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</si>
  <si>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</si>
  <si>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</si>
  <si>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</si>
  <si>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</si>
  <si>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</si>
  <si>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</si>
  <si>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</si>
  <si>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</si>
  <si>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</si>
  <si>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</si>
  <si>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</si>
  <si>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</si>
  <si>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</si>
  <si>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</si>
  <si>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</si>
  <si>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</si>
  <si>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</si>
  <si>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</si>
  <si>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</si>
  <si>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</si>
  <si>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</si>
  <si>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</si>
  <si>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</si>
  <si>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</si>
  <si>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</si>
  <si>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</si>
  <si>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</si>
  <si>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</si>
  <si>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</si>
  <si>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</si>
  <si>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</si>
  <si>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</si>
  <si>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</si>
  <si>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</si>
  <si>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</si>
  <si>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</si>
  <si>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</si>
  <si>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</si>
  <si>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</si>
  <si>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</si>
  <si>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</si>
  <si>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</si>
  <si>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</si>
  <si>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</si>
  <si>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</si>
  <si>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</si>
  <si>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</si>
  <si>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</si>
  <si>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</si>
  <si>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</si>
  <si>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</si>
  <si>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</si>
  <si>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</si>
  <si>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</si>
  <si>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</si>
  <si>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</si>
  <si>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</si>
  <si>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</si>
  <si>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</si>
  <si>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</si>
  <si>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</si>
  <si>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</si>
  <si>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</si>
  <si>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</si>
  <si>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</si>
  <si>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</si>
  <si>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</si>
  <si>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</si>
  <si>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</si>
  <si>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</si>
  <si>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</si>
  <si>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</si>
  <si>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</si>
  <si>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</si>
  <si>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</si>
  <si>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</si>
  <si>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</si>
  <si>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</si>
  <si>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</si>
  <si>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</si>
  <si>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</si>
  <si>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</si>
  <si>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</si>
  <si>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</si>
  <si>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</si>
  <si>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</si>
  <si>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</si>
  <si>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</si>
  <si>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</si>
  <si>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</si>
  <si>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</si>
  <si>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</si>
  <si>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</si>
  <si>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</si>
  <si>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</si>
  <si>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</si>
  <si>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</si>
  <si>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</si>
  <si>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</si>
  <si>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</si>
  <si>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</si>
  <si>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</si>
  <si>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</si>
  <si>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</si>
  <si>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</si>
  <si>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</si>
  <si>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</si>
  <si>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</si>
  <si>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</si>
  <si>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</si>
  <si>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</si>
  <si>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</si>
  <si>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</si>
  <si>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</si>
  <si>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</si>
  <si>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</si>
  <si>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</si>
  <si>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</si>
  <si>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</si>
  <si>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</si>
  <si>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</si>
  <si>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</si>
  <si>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</si>
  <si>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</si>
  <si>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</si>
  <si>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</si>
  <si>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</si>
  <si>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</si>
  <si>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</si>
  <si>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</si>
  <si>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</si>
  <si>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</si>
  <si>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</si>
  <si>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</si>
  <si>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</si>
  <si>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</si>
  <si>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</si>
  <si>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</si>
  <si>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</si>
  <si>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</si>
  <si>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</si>
  <si>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</si>
  <si>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</si>
  <si>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</si>
  <si>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</si>
  <si>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</si>
  <si>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</si>
  <si>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</si>
  <si>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</si>
  <si>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</si>
  <si>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</si>
  <si>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</si>
  <si>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</si>
  <si>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</si>
  <si>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</si>
  <si>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</si>
  <si>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</si>
  <si>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</si>
  <si>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</si>
  <si>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</si>
  <si>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</si>
  <si>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</si>
  <si>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</si>
  <si>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</si>
  <si>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</si>
  <si>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</si>
  <si>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</si>
  <si>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</si>
  <si>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</si>
  <si>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</si>
  <si>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</si>
  <si>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</si>
  <si>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</si>
  <si>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</si>
  <si>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</si>
  <si>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</si>
  <si>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</si>
  <si>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</si>
  <si>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</si>
  <si>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</si>
  <si>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</si>
  <si>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</si>
  <si>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</si>
  <si>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</si>
  <si>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</si>
  <si>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</si>
  <si>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</si>
  <si>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</si>
  <si>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</si>
  <si>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</si>
  <si>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</si>
  <si>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</si>
  <si>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</si>
  <si>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</si>
  <si>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</si>
  <si>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</si>
  <si>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</si>
  <si>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</si>
  <si>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</si>
  <si>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</si>
  <si>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</si>
  <si>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</si>
  <si>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</si>
  <si>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</si>
  <si>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</si>
  <si>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</si>
  <si>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</si>
  <si>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</si>
  <si>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</si>
  <si>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</si>
  <si>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</si>
  <si>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</si>
  <si>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</si>
  <si>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</si>
  <si>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</si>
  <si>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</si>
  <si>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</si>
  <si>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</si>
  <si>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</si>
  <si>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</si>
  <si>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</si>
  <si>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</si>
  <si>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</si>
  <si>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</si>
  <si>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</si>
  <si>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</si>
  <si>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</si>
  <si>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</si>
  <si>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</si>
  <si>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</si>
  <si>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</si>
  <si>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</si>
  <si>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</si>
  <si>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</si>
  <si>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</si>
  <si>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</si>
  <si>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</si>
  <si>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</si>
  <si>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</si>
  <si>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</si>
  <si>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</si>
  <si>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</si>
  <si>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</si>
  <si>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</si>
  <si>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</si>
  <si>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</si>
  <si>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</si>
  <si>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</si>
  <si>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</si>
  <si>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</si>
  <si>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</si>
  <si>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</si>
  <si>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</si>
  <si>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</si>
  <si>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</si>
  <si>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</si>
  <si>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</si>
  <si>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</si>
  <si>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</si>
  <si>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</si>
  <si>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</si>
  <si>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</si>
  <si>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</si>
  <si>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</si>
  <si>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</si>
  <si>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</si>
  <si>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</si>
  <si>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</si>
  <si>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</si>
  <si>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</si>
  <si>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</si>
  <si>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</si>
  <si>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</si>
  <si>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</si>
  <si>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</si>
  <si>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</si>
  <si>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</si>
  <si>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</si>
  <si>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</si>
  <si>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</si>
  <si>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</si>
  <si>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</si>
  <si>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</si>
  <si>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</si>
  <si>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</si>
  <si>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</si>
  <si>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</si>
  <si>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</si>
  <si>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</si>
  <si>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</si>
  <si>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</si>
  <si>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</si>
  <si>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</si>
  <si>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</si>
  <si>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</si>
  <si>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</si>
  <si>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</si>
  <si>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</si>
  <si>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</si>
  <si>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</si>
  <si>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</si>
  <si>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</si>
  <si>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</si>
  <si>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</si>
  <si>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</si>
  <si>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</si>
  <si>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</si>
  <si>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</si>
  <si>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</si>
  <si>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</si>
  <si>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</si>
  <si>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</si>
  <si>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</si>
  <si>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</si>
  <si>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</si>
  <si>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</si>
  <si>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</si>
  <si>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</si>
  <si>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</si>
  <si>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</si>
  <si>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</si>
  <si>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</si>
  <si>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</si>
  <si>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</si>
  <si>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</si>
  <si>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</si>
  <si>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</si>
  <si>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</si>
  <si>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</si>
  <si>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</si>
  <si>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</si>
  <si>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</si>
  <si>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</si>
  <si>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</si>
  <si>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</si>
  <si>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</si>
  <si>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</si>
  <si>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</si>
  <si>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</si>
  <si>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</si>
  <si>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</si>
  <si>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</si>
  <si>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</si>
  <si>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</si>
  <si>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</si>
  <si>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</si>
  <si>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</si>
  <si>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</si>
  <si>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</si>
  <si>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</si>
  <si>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</si>
  <si>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</si>
  <si>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</si>
  <si>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</si>
  <si>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</si>
  <si>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</si>
  <si>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</si>
  <si>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</si>
  <si>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</si>
  <si>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</si>
  <si>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</si>
  <si>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</si>
  <si>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</si>
  <si>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</si>
  <si>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</si>
  <si>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</si>
  <si>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</si>
  <si>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</si>
  <si>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</si>
  <si>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</si>
  <si>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</si>
  <si>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</si>
  <si>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</si>
  <si>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</si>
  <si>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</si>
  <si>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</si>
  <si>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</si>
  <si>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</si>
  <si>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</si>
  <si>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</si>
  <si>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</si>
  <si>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</si>
  <si>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</si>
  <si>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</si>
  <si>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</si>
  <si>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</si>
  <si>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</si>
  <si>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</si>
  <si>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</si>
  <si>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</si>
  <si>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</si>
  <si>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</si>
  <si>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</si>
  <si>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</si>
  <si>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</si>
  <si>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</si>
  <si>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</si>
  <si>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</si>
  <si>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</si>
  <si>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</si>
  <si>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</si>
  <si>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</si>
  <si>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</si>
  <si>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</si>
  <si>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</si>
  <si>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</si>
  <si>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</si>
  <si>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</si>
  <si>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</si>
  <si>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</si>
  <si>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</si>
  <si>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</si>
  <si>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</si>
  <si>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</si>
  <si>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</si>
  <si>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</si>
  <si>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</si>
  <si>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</si>
  <si>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</si>
  <si>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</si>
  <si>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</si>
  <si>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</si>
  <si>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</si>
  <si>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</si>
  <si>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</si>
  <si>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</si>
  <si>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</si>
  <si>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</si>
  <si>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</si>
  <si>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</si>
  <si>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</si>
  <si>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</si>
  <si>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</si>
  <si>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</si>
  <si>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</si>
  <si>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</si>
  <si>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</si>
  <si>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</si>
  <si>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</si>
  <si>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</si>
  <si>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</si>
  <si>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</si>
  <si>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</si>
  <si>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</si>
  <si>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</si>
  <si>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</si>
  <si>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</si>
  <si>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</si>
  <si>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</si>
  <si>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</si>
  <si>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</si>
  <si>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</si>
  <si>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</si>
  <si>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</si>
  <si>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</si>
  <si>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</si>
  <si>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</si>
  <si>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</si>
  <si>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</si>
  <si>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</si>
  <si>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</si>
  <si>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</si>
  <si>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</si>
  <si>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</si>
  <si>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</si>
  <si>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</si>
  <si>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</si>
  <si>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</si>
  <si>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</si>
  <si>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</si>
  <si>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</si>
  <si>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</si>
  <si>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</si>
  <si>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</si>
  <si>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</si>
  <si>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</si>
  <si>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</si>
  <si>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</si>
  <si>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</si>
  <si>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</si>
  <si>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</si>
  <si>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</si>
  <si>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</si>
  <si>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</si>
  <si>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</si>
  <si>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</si>
  <si>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</si>
  <si>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</si>
  <si>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</si>
  <si>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</si>
  <si>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</si>
  <si>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</si>
  <si>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</si>
  <si>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</si>
  <si>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</si>
  <si>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</si>
  <si>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</si>
  <si>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</si>
  <si>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</si>
  <si>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</si>
  <si>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</si>
  <si>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</si>
  <si>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</si>
  <si>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</si>
  <si>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</si>
  <si>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</si>
  <si>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</si>
  <si>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</si>
  <si>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</si>
  <si>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</si>
  <si>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</si>
  <si>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</si>
  <si>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</si>
  <si>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</si>
  <si>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</si>
  <si>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</si>
  <si>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</si>
  <si>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</si>
  <si>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</si>
  <si>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</si>
  <si>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</si>
  <si>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</si>
  <si>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</si>
  <si>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</si>
  <si>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</si>
  <si>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</si>
  <si>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</si>
  <si>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</si>
  <si>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</si>
  <si>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</si>
  <si>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</si>
  <si>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</si>
  <si>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</si>
  <si>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</si>
  <si>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</si>
  <si>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</si>
  <si>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</si>
  <si>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</si>
  <si>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</si>
  <si>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</si>
  <si>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</si>
  <si>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</si>
  <si>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</si>
  <si>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</si>
  <si>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</si>
  <si>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</si>
  <si>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</si>
  <si>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</si>
  <si>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</si>
  <si>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</si>
  <si>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</si>
  <si>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</si>
  <si>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</si>
  <si>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</si>
  <si>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</si>
  <si>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</si>
  <si>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</si>
  <si>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</si>
  <si>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</si>
  <si>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</si>
  <si>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</si>
  <si>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</si>
  <si>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</si>
  <si>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</si>
  <si>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</si>
  <si>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</si>
  <si>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</si>
  <si>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</si>
  <si>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</si>
  <si>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</si>
  <si>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</si>
  <si>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</si>
  <si>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</si>
  <si>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</si>
  <si>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</si>
  <si>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</si>
  <si>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</si>
  <si>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</si>
  <si>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</si>
  <si>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</si>
  <si>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</si>
  <si>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</si>
  <si>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</si>
  <si>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</si>
  <si>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</si>
  <si>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</si>
  <si>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</si>
  <si>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</si>
  <si>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</si>
  <si>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</si>
  <si>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</si>
  <si>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</si>
  <si>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</si>
  <si>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</si>
  <si>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</si>
  <si>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</si>
  <si>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</si>
  <si>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</si>
  <si>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</si>
  <si>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</si>
  <si>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</si>
  <si>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</si>
  <si>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</si>
  <si>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</si>
  <si>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</si>
  <si>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</si>
  <si>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</si>
  <si>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</si>
  <si>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</si>
  <si>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</si>
  <si>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</si>
  <si>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</si>
  <si>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</si>
  <si>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</si>
  <si>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</si>
  <si>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</si>
  <si>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</si>
  <si>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</si>
  <si>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</si>
  <si>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</si>
  <si>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</si>
  <si>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</si>
  <si>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</si>
  <si>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</si>
  <si>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</si>
  <si>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</si>
  <si>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</si>
  <si>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</si>
  <si>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</si>
  <si>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</si>
  <si>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</si>
  <si>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</si>
  <si>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</si>
  <si>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</si>
  <si>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</si>
  <si>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</si>
  <si>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</si>
  <si>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</si>
  <si>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</si>
  <si>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</si>
  <si>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</si>
  <si>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</si>
  <si>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</si>
  <si>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</si>
  <si>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</si>
  <si>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</si>
  <si>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</si>
  <si>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</si>
  <si>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</si>
  <si>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</si>
  <si>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</si>
  <si>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</si>
  <si>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</si>
  <si>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</si>
  <si>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</si>
  <si>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</si>
  <si>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</si>
  <si>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</si>
  <si>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</si>
  <si>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</si>
  <si>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</si>
  <si>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</si>
  <si>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</si>
  <si>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</si>
  <si>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</si>
  <si>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</si>
  <si>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</si>
  <si>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</si>
  <si>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</si>
  <si>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</si>
  <si>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</si>
  <si>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</si>
  <si>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</si>
  <si>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</si>
  <si>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</si>
  <si>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</si>
  <si>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</si>
  <si>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</si>
  <si>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</si>
  <si>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</si>
  <si>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</si>
  <si>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</si>
  <si>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</si>
  <si>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</si>
  <si>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</si>
  <si>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</si>
  <si>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</si>
  <si>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</si>
  <si>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</si>
  <si>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</si>
  <si>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</si>
  <si>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</si>
  <si>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</si>
  <si>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</si>
  <si>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</si>
  <si>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</si>
  <si>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</si>
  <si>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</si>
  <si>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</si>
  <si>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</si>
  <si>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</si>
  <si>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</si>
  <si>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</si>
  <si>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</si>
  <si>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</si>
  <si>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</si>
  <si>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</si>
  <si>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</si>
  <si>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</si>
  <si>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</si>
  <si>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</si>
  <si>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</si>
  <si>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</si>
  <si>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</si>
  <si>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</si>
  <si>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</si>
  <si>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</si>
  <si>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</si>
  <si>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</si>
  <si>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</si>
  <si>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</si>
  <si>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</si>
  <si>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</si>
  <si>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</si>
  <si>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</si>
  <si>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</si>
  <si>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</si>
  <si>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</si>
  <si>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</si>
  <si>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</si>
  <si>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</si>
  <si>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</si>
  <si>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</si>
  <si>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</si>
  <si>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</si>
  <si>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</si>
  <si>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</si>
  <si>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</si>
  <si>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</si>
  <si>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</si>
  <si>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</si>
  <si>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</si>
  <si>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</si>
  <si>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</si>
  <si>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</si>
  <si>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</si>
  <si>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</si>
  <si>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</si>
  <si>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</si>
  <si>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</si>
  <si>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</si>
  <si>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</si>
  <si>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</si>
  <si>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</si>
  <si>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</si>
  <si>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</si>
  <si>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</si>
  <si>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</si>
  <si>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</si>
  <si>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</si>
  <si>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</si>
  <si>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</si>
  <si>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</si>
  <si>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</si>
  <si>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</si>
  <si>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</si>
  <si>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</si>
  <si>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</si>
  <si>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</si>
  <si>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</si>
  <si>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</si>
  <si>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</si>
  <si>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</si>
  <si>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</si>
  <si>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</si>
  <si>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</si>
  <si>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</si>
  <si>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</si>
  <si>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</si>
  <si>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</si>
  <si>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</si>
  <si>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</si>
  <si>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</si>
  <si>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</si>
  <si>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</si>
  <si>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</si>
  <si>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</si>
  <si>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</si>
  <si>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</si>
  <si>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</si>
  <si>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</si>
  <si>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</si>
  <si>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</si>
  <si>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</si>
  <si>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</si>
  <si>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</si>
  <si>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</si>
  <si>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</si>
  <si>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</si>
  <si>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</si>
  <si>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</si>
  <si>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</si>
  <si>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</si>
  <si>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</si>
  <si>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</si>
  <si>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</si>
  <si>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</si>
  <si>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</si>
  <si>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</si>
  <si>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</si>
  <si>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</si>
  <si>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</si>
  <si>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</si>
  <si>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</si>
  <si>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</si>
  <si>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</si>
  <si>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</si>
  <si>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</si>
  <si>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</si>
  <si>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</si>
  <si>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</si>
  <si>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</si>
  <si>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</si>
  <si>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</si>
  <si>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</si>
  <si>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</si>
  <si>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</si>
  <si>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</si>
  <si>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</si>
  <si>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</si>
  <si>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</si>
  <si>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</si>
  <si>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</si>
  <si>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</si>
  <si>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</si>
  <si>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</si>
  <si>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</si>
  <si>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</si>
  <si>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</si>
  <si>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</si>
  <si>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</si>
  <si>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</si>
  <si>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</si>
  <si>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</si>
  <si>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</si>
  <si>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</si>
  <si>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</si>
  <si>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</si>
  <si>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</si>
  <si>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</si>
  <si>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</si>
  <si>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</si>
  <si>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</si>
  <si>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</si>
  <si>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</si>
  <si>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</si>
  <si>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</si>
  <si>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</si>
  <si>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</si>
  <si>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</si>
  <si>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</si>
  <si>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</si>
  <si>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</si>
  <si>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</si>
  <si>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</si>
  <si>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</si>
  <si>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</si>
  <si>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</si>
  <si>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</si>
  <si>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</si>
  <si>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</si>
  <si>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</si>
  <si>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</si>
  <si>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</si>
  <si>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</si>
  <si>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</si>
  <si>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</si>
  <si>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</si>
  <si>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</si>
  <si>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</si>
  <si>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</si>
  <si>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</si>
  <si>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</si>
  <si>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</si>
  <si>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</si>
  <si>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</si>
  <si>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</si>
  <si>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</si>
  <si>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</si>
  <si>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</si>
  <si>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</si>
  <si>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</si>
  <si>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</si>
  <si>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</si>
  <si>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</si>
  <si>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</si>
  <si>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</si>
  <si>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</si>
  <si>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</si>
  <si>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</si>
  <si>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</si>
  <si>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</si>
  <si>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</si>
  <si>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</si>
  <si>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</si>
  <si>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</si>
  <si>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</si>
  <si>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</si>
  <si>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</si>
  <si>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</si>
  <si>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</si>
  <si>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</si>
  <si>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</si>
  <si>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</si>
  <si>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</si>
  <si>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</si>
  <si>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</si>
  <si>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</si>
  <si>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</si>
  <si>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</si>
  <si>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</si>
  <si>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</si>
  <si>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</si>
  <si>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</si>
  <si>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</si>
  <si>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</si>
  <si>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</si>
  <si>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</si>
  <si>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</si>
  <si>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</si>
  <si>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</si>
  <si>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</si>
  <si>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</si>
  <si>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</si>
  <si>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</si>
  <si>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</si>
  <si>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</si>
  <si>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</si>
  <si>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</si>
  <si>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</si>
  <si>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</si>
  <si>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</si>
  <si>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</si>
  <si>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</si>
  <si>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</si>
  <si>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</si>
  <si>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</si>
  <si>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</si>
  <si>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</si>
  <si>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</si>
  <si>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</si>
  <si>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</si>
  <si>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</si>
  <si>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</si>
  <si>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</si>
  <si>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</si>
  <si>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</si>
  <si>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</si>
  <si>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</si>
  <si>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</si>
  <si>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</si>
  <si>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</si>
  <si>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</si>
  <si>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</si>
  <si>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</si>
  <si>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</si>
  <si>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</si>
  <si>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</si>
  <si>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</si>
  <si>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</si>
  <si>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</si>
  <si>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</si>
  <si>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</si>
  <si>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</si>
  <si>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</si>
  <si>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</si>
  <si>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</si>
  <si>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</si>
  <si>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</si>
  <si>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</si>
  <si>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</si>
  <si>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</si>
  <si>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</si>
  <si>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</si>
  <si>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</si>
  <si>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</si>
  <si>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</si>
  <si>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</si>
  <si>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</si>
  <si>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</si>
  <si>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</si>
  <si>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</si>
  <si>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</si>
  <si>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</si>
  <si>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</si>
  <si>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</si>
  <si>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</si>
  <si>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</si>
  <si>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</si>
  <si>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</si>
  <si>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</si>
  <si>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</si>
  <si>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</si>
  <si>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</si>
  <si>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</si>
  <si>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</si>
  <si>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</si>
  <si>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</si>
  <si>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</si>
  <si>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</si>
  <si>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</si>
  <si>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</si>
  <si>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</si>
  <si>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</si>
  <si>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</si>
  <si>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</si>
  <si>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</si>
  <si>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</si>
  <si>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</si>
  <si>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</si>
  <si>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</si>
  <si>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</si>
  <si>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</si>
  <si>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</si>
  <si>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</si>
  <si>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</si>
  <si>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</si>
  <si>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</si>
  <si>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</si>
  <si>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</si>
  <si>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</si>
  <si>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</si>
  <si>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</si>
  <si>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</si>
  <si>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</si>
  <si>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</si>
  <si>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</si>
  <si>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</si>
  <si>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</si>
  <si>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</si>
  <si>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</si>
  <si>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</si>
  <si>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</si>
  <si>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</si>
  <si>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</si>
  <si>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</si>
  <si>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</si>
  <si>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</si>
  <si>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</si>
  <si>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</si>
  <si>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</si>
  <si>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</si>
  <si>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</si>
  <si>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</si>
  <si>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</si>
  <si>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</si>
  <si>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</si>
  <si>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</si>
  <si>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</si>
  <si>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</si>
  <si>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</si>
  <si>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</si>
  <si>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</si>
  <si>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</si>
  <si>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</si>
  <si>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</si>
  <si>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</si>
  <si>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</si>
  <si>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</si>
  <si>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</si>
  <si>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</si>
  <si>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</si>
  <si>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</si>
  <si>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</si>
  <si>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</si>
  <si>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</si>
  <si>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</si>
  <si>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</si>
  <si>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</si>
  <si>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</si>
  <si>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</si>
  <si>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</si>
  <si>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</si>
  <si>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</si>
  <si>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</si>
  <si>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</si>
  <si>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</si>
  <si>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</si>
  <si>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</si>
  <si>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</si>
  <si>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</si>
  <si>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</si>
  <si>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</si>
  <si>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</si>
  <si>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</si>
  <si>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</si>
  <si>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</si>
  <si>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</si>
  <si>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</si>
  <si>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</si>
  <si>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</si>
  <si>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</si>
  <si>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</si>
  <si>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</si>
  <si>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</si>
  <si>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</si>
  <si>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</si>
  <si>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</si>
  <si>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</si>
  <si>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</si>
  <si>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</si>
  <si>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</si>
  <si>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</si>
  <si>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</si>
  <si>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</si>
  <si>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</si>
  <si>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</si>
  <si>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</si>
  <si>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</si>
  <si>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</si>
  <si>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</si>
  <si>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</si>
  <si>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</si>
  <si>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</si>
  <si>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</si>
  <si>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</si>
  <si>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</si>
  <si>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</si>
  <si>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</si>
  <si>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</si>
  <si>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</si>
  <si>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</si>
  <si>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</si>
  <si>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</si>
  <si>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</si>
  <si>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</si>
  <si>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</si>
  <si>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</si>
  <si>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</si>
  <si>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</si>
  <si>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</si>
  <si>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</si>
  <si>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</si>
  <si>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</si>
  <si>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</si>
  <si>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</si>
  <si>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</si>
  <si>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</si>
  <si>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</si>
  <si>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</si>
  <si>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</si>
  <si>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</si>
  <si>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</si>
  <si>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</si>
  <si>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</si>
  <si>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</si>
  <si>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</si>
  <si>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</si>
  <si>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</si>
  <si>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</si>
  <si>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</si>
  <si>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</si>
  <si>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</si>
  <si>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</si>
  <si>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</si>
  <si>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</si>
  <si>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</si>
  <si>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</si>
  <si>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</si>
  <si>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</si>
  <si>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</si>
  <si>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</si>
  <si>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</si>
  <si>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</si>
  <si>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</si>
  <si>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</si>
  <si>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</si>
  <si>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</si>
  <si>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</si>
  <si>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</si>
  <si>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</si>
  <si>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</si>
  <si>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</si>
  <si>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</si>
  <si>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</si>
  <si>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</si>
  <si>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</si>
  <si>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</si>
  <si>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</si>
  <si>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</si>
  <si>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</si>
  <si>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</si>
  <si>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</si>
  <si>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</si>
  <si>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</si>
  <si>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</si>
  <si>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</si>
  <si>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</si>
  <si>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</si>
  <si>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</si>
  <si>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</si>
  <si>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</si>
  <si>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</si>
  <si>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</si>
  <si>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</si>
  <si>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</si>
  <si>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</si>
  <si>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</si>
  <si>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</si>
  <si>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</si>
  <si>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</si>
  <si>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</si>
  <si>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</si>
  <si>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</si>
  <si>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</si>
  <si>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</si>
  <si>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</si>
  <si>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</si>
  <si>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</si>
  <si>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</si>
  <si>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</si>
  <si>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</si>
  <si>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</si>
  <si>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</si>
  <si>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</si>
  <si>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</si>
  <si>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</si>
  <si>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</si>
  <si>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</si>
  <si>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</si>
  <si>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</si>
  <si>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</si>
  <si>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</si>
  <si>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</si>
  <si>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</si>
  <si>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</si>
  <si>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</si>
  <si>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</si>
  <si>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</si>
  <si>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</si>
  <si>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</si>
  <si>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</si>
  <si>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</si>
  <si>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</si>
  <si>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</si>
  <si>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</si>
  <si>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</si>
  <si>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</si>
  <si>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</si>
  <si>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</si>
  <si>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</si>
  <si>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</si>
  <si>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</si>
  <si>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</si>
  <si>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</si>
  <si>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</si>
  <si>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</si>
  <si>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</si>
  <si>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</si>
  <si>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</si>
  <si>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</si>
  <si>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</si>
  <si>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</si>
  <si>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</si>
  <si>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</si>
  <si>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</si>
  <si>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</si>
  <si>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</si>
  <si>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</si>
  <si>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</si>
  <si>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</si>
  <si>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</si>
  <si>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</si>
  <si>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</si>
  <si>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</si>
  <si>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</si>
  <si>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</si>
  <si>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</si>
  <si>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</si>
  <si>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</si>
  <si>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</si>
  <si>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</si>
  <si>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</si>
  <si>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</si>
  <si>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</si>
  <si>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</si>
  <si>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</si>
  <si>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</si>
  <si>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</si>
  <si>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</si>
  <si>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</si>
  <si>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</si>
  <si>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</si>
  <si>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</si>
  <si>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</si>
  <si>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</si>
  <si>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</si>
  <si>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</si>
  <si>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</si>
  <si>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</si>
  <si>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</si>
  <si>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</si>
  <si>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</si>
  <si>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</si>
  <si>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</si>
  <si>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</si>
  <si>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</si>
  <si>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</si>
  <si>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</si>
  <si>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</si>
  <si>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</si>
  <si>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</si>
  <si>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</si>
  <si>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</si>
  <si>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</si>
  <si>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</si>
  <si>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</si>
  <si>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</si>
  <si>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</si>
  <si>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</si>
  <si>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</si>
  <si>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</si>
  <si>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</si>
  <si>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</si>
  <si>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</si>
  <si>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</si>
  <si>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</si>
  <si>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</si>
  <si>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</si>
  <si>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</si>
  <si>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</si>
  <si>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</si>
  <si>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</si>
  <si>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</si>
  <si>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</si>
  <si>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</si>
  <si>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</si>
  <si>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</si>
  <si>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</si>
  <si>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</si>
  <si>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</si>
  <si>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</si>
  <si>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</si>
  <si>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</si>
  <si>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</si>
  <si>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</si>
  <si>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</si>
  <si>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</si>
  <si>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</si>
  <si>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</si>
  <si>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</si>
  <si>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</si>
  <si>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</si>
  <si>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</si>
  <si>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</si>
  <si>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</si>
  <si>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</si>
  <si>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</si>
  <si>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</si>
  <si>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</si>
  <si>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</si>
  <si>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</si>
  <si>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</si>
  <si>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</si>
  <si>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</si>
  <si>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</si>
  <si>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</si>
  <si>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</si>
  <si>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</si>
  <si>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</si>
  <si>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</si>
  <si>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</si>
  <si>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</si>
  <si>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</si>
  <si>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</si>
  <si>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</si>
  <si>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</si>
  <si>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</si>
  <si>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</si>
  <si>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</si>
  <si>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</si>
  <si>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</si>
  <si>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</si>
  <si>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</si>
  <si>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</si>
  <si>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</si>
  <si>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</si>
  <si>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</si>
  <si>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</si>
  <si>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</si>
  <si>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</si>
  <si>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</si>
  <si>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</si>
  <si>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</si>
  <si>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</si>
  <si>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</si>
  <si>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</si>
  <si>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</si>
  <si>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</si>
  <si>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</si>
  <si>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</si>
  <si>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</si>
  <si>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</si>
  <si>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</si>
  <si>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</si>
  <si>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</si>
  <si>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</si>
  <si>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</si>
  <si>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</si>
  <si>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</si>
  <si>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</si>
  <si>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</si>
  <si>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</si>
  <si>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</si>
  <si>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</si>
  <si>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</si>
  <si>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</si>
  <si>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</si>
  <si>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</si>
  <si>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</si>
  <si>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</si>
  <si>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</si>
  <si>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</si>
  <si>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</si>
  <si>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</si>
  <si>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</si>
  <si>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</si>
  <si>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</si>
  <si>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</si>
  <si>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</si>
  <si>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</si>
  <si>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</si>
  <si>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</si>
  <si>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</si>
  <si>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</si>
  <si>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</si>
  <si>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</si>
  <si>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</si>
  <si>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</si>
  <si>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</si>
  <si>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</si>
  <si>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</si>
  <si>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</si>
  <si>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</si>
  <si>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</si>
  <si>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</si>
  <si>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</si>
  <si>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</si>
  <si>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</si>
  <si>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</si>
  <si>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</si>
  <si>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</si>
  <si>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</si>
  <si>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</si>
  <si>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</si>
  <si>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</si>
  <si>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</si>
  <si>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</si>
  <si>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</si>
  <si>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</si>
  <si>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</si>
  <si>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</si>
  <si>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</si>
  <si>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</si>
  <si>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</si>
  <si>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</si>
  <si>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</si>
  <si>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</si>
  <si>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</si>
  <si>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</si>
  <si>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</si>
  <si>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</si>
  <si>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</si>
  <si>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</si>
  <si>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</si>
  <si>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</si>
  <si>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</si>
  <si>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</si>
  <si>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</si>
  <si>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</si>
  <si>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</si>
  <si>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</si>
  <si>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</si>
  <si>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</si>
  <si>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</si>
  <si>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</si>
  <si>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</si>
  <si>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</si>
  <si>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</si>
  <si>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</si>
  <si>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</si>
  <si>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</si>
  <si>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</si>
  <si>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</si>
  <si>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</si>
  <si>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</si>
  <si>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</si>
  <si>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</si>
  <si>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</si>
  <si>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</si>
  <si>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</si>
  <si>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</si>
  <si>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</si>
  <si>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</si>
  <si>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</si>
  <si>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</si>
  <si>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</si>
  <si>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</si>
  <si>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</si>
  <si>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</si>
  <si>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</si>
  <si>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</si>
  <si>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</si>
  <si>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</si>
  <si>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</si>
  <si>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</si>
  <si>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</si>
  <si>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</si>
  <si>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</si>
  <si>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</si>
  <si>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</si>
  <si>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</si>
  <si>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</si>
  <si>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</si>
  <si>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</si>
  <si>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</si>
  <si>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</si>
  <si>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</si>
  <si>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</si>
  <si>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</si>
  <si>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</si>
  <si>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</si>
  <si>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</si>
  <si>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</si>
  <si>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</si>
  <si>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</si>
  <si>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</si>
  <si>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</si>
  <si>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</si>
  <si>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</si>
  <si>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</si>
  <si>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</si>
  <si>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</si>
  <si>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</si>
  <si>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</si>
  <si>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</si>
  <si>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</si>
  <si>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</si>
  <si>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</si>
  <si>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</si>
  <si>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</si>
  <si>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</si>
  <si>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</si>
  <si>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</si>
  <si>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</si>
  <si>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</si>
  <si>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</si>
  <si>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</si>
  <si>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</si>
  <si>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</si>
  <si>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</si>
  <si>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</si>
  <si>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</si>
  <si>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</si>
  <si>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</si>
  <si>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</si>
  <si>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</si>
  <si>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</si>
  <si>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</si>
  <si>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</si>
  <si>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</si>
  <si>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</si>
  <si>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</si>
  <si>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</si>
  <si>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</si>
  <si>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</si>
  <si>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</si>
  <si>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</si>
  <si>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</si>
  <si>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</si>
  <si>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</si>
  <si>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</si>
  <si>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</si>
  <si>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</si>
  <si>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</si>
  <si>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</si>
  <si>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</si>
  <si>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</si>
  <si>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</si>
  <si>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</si>
  <si>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</si>
  <si>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</si>
  <si>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</si>
  <si>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</si>
  <si>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</si>
  <si>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</si>
  <si>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</si>
  <si>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</si>
  <si>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</si>
  <si>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</si>
  <si>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</si>
  <si>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</si>
  <si>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</si>
  <si>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</si>
  <si>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</si>
  <si>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</si>
  <si>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</si>
  <si>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</si>
  <si>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</si>
  <si>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</si>
  <si>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</si>
  <si>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</si>
  <si>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</si>
  <si>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</si>
  <si>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</si>
  <si>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</si>
  <si>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</si>
  <si>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</si>
  <si>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</si>
  <si>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</si>
  <si>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</si>
  <si>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</si>
  <si>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</si>
  <si>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</si>
  <si>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</si>
  <si>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</si>
  <si>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</si>
  <si>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</si>
  <si>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</si>
  <si>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</si>
  <si>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</si>
  <si>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</si>
  <si>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</si>
  <si>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</si>
  <si>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</si>
  <si>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</si>
  <si>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</si>
  <si>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</si>
  <si>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</si>
  <si>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</si>
  <si>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</si>
  <si>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</si>
  <si>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</si>
  <si>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</si>
  <si>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</si>
  <si>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</si>
  <si>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</si>
  <si>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</si>
  <si>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</si>
  <si>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</si>
  <si>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</si>
  <si>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</si>
  <si>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</si>
  <si>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</si>
  <si>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</si>
  <si>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</si>
  <si>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</si>
  <si>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</si>
  <si>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</si>
  <si>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</si>
  <si>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</si>
  <si>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</si>
  <si>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</si>
  <si>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</si>
  <si>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</si>
  <si>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</si>
  <si>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</si>
  <si>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</si>
  <si>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</si>
  <si>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</si>
  <si>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</si>
  <si>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</si>
  <si>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</si>
  <si>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</si>
  <si>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</si>
  <si>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</si>
  <si>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</si>
  <si>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</si>
  <si>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</si>
  <si>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</si>
  <si>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</si>
  <si>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</si>
  <si>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</si>
  <si>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</si>
  <si>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</si>
  <si>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</si>
  <si>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</si>
  <si>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</si>
  <si>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</si>
  <si>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</si>
  <si>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</si>
  <si>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</si>
  <si>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</si>
  <si>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</si>
  <si>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</si>
  <si>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</si>
  <si>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</si>
  <si>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</si>
  <si>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</si>
  <si>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</si>
  <si>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</si>
  <si>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</si>
  <si>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</si>
  <si>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</si>
  <si>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</si>
  <si>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</si>
  <si>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</si>
  <si>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</si>
  <si>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</si>
  <si>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</si>
  <si>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</si>
  <si>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</si>
  <si>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</si>
  <si>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</si>
  <si>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</si>
  <si>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</si>
  <si>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</si>
  <si>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</si>
  <si>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</si>
  <si>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</si>
  <si>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</si>
  <si>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</si>
  <si>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</si>
  <si>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</si>
  <si>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</si>
  <si>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</si>
  <si>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</si>
  <si>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</si>
  <si>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</si>
  <si>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</si>
  <si>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</si>
  <si>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</si>
  <si>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</si>
  <si>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</si>
  <si>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</si>
  <si>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</si>
  <si>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</si>
  <si>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</si>
  <si>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</si>
  <si>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</si>
  <si>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</si>
  <si>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</si>
  <si>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</si>
  <si>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</si>
  <si>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</si>
  <si>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</si>
  <si>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</si>
  <si>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</si>
  <si>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</si>
  <si>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</si>
  <si>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</si>
  <si>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</si>
  <si>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</si>
  <si>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</si>
  <si>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</si>
  <si>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</si>
  <si>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</si>
  <si>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</si>
  <si>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</si>
  <si>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</si>
  <si>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</si>
  <si>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</si>
  <si>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</si>
  <si>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</si>
  <si>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</si>
  <si>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</si>
  <si>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</si>
  <si>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</si>
  <si>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</si>
  <si>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</si>
  <si>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</si>
  <si>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</si>
  <si>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</si>
  <si>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</si>
  <si>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</si>
  <si>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</si>
  <si>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</si>
  <si>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</si>
  <si>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</si>
  <si>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</si>
  <si>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</si>
  <si>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</si>
  <si>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</si>
  <si>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</si>
  <si>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</si>
  <si>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</si>
  <si>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</si>
  <si>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</si>
  <si>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</si>
  <si>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</si>
  <si>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</si>
  <si>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</si>
  <si>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</si>
  <si>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</si>
  <si>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</si>
  <si>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</si>
  <si>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</si>
  <si>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</si>
  <si>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</si>
  <si>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</si>
  <si>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</si>
  <si>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</si>
  <si>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</si>
  <si>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</si>
  <si>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</si>
  <si>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</si>
  <si>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</si>
  <si>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</si>
  <si>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</si>
  <si>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</si>
  <si>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</si>
  <si>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</si>
  <si>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</si>
  <si>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</si>
  <si>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</si>
  <si>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</si>
  <si>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</si>
  <si>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</si>
  <si>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</si>
  <si>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</si>
  <si>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</si>
  <si>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</si>
  <si>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</si>
  <si>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</si>
  <si>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</si>
  <si>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</si>
  <si>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</si>
  <si>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</si>
  <si>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</si>
  <si>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</si>
  <si>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</si>
  <si>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</si>
  <si>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</si>
  <si>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</si>
  <si>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</si>
  <si>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</si>
  <si>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</si>
  <si>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</si>
  <si>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</si>
  <si>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</si>
  <si>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</si>
  <si>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</si>
  <si>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</si>
  <si>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</si>
  <si>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</si>
  <si>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</si>
  <si>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</si>
  <si>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</si>
  <si>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</si>
  <si>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</si>
  <si>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</si>
  <si>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</si>
  <si>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</si>
  <si>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</si>
  <si>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</si>
  <si>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</si>
  <si>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</si>
  <si>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</si>
  <si>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</si>
  <si>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</si>
  <si>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</si>
  <si>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</si>
  <si>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</si>
  <si>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</si>
  <si>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</si>
  <si>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</si>
  <si>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</si>
  <si>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</si>
  <si>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</si>
  <si>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</si>
  <si>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</si>
  <si>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</si>
  <si>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</si>
  <si>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</si>
  <si>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</si>
  <si>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</si>
  <si>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</si>
  <si>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</si>
  <si>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</si>
  <si>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</si>
  <si>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</si>
  <si>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</si>
  <si>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</si>
  <si>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</si>
  <si>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</si>
  <si>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</si>
  <si>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</si>
  <si>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</si>
  <si>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</si>
  <si>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</si>
  <si>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</si>
  <si>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</si>
  <si>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</si>
  <si>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</si>
  <si>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</si>
  <si>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</si>
  <si>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</si>
  <si>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</si>
  <si>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</si>
  <si>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</si>
  <si>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</si>
  <si>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</si>
  <si>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</si>
  <si>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</si>
  <si>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</si>
  <si>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</si>
  <si>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</si>
  <si>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</si>
  <si>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</si>
  <si>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</si>
  <si>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</si>
  <si>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</si>
  <si>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</si>
  <si>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</si>
  <si>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</si>
  <si>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</si>
  <si>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</si>
  <si>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</si>
  <si>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</si>
  <si>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</si>
  <si>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</si>
  <si>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</si>
  <si>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</si>
  <si>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</si>
  <si>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</si>
  <si>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</si>
  <si>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</si>
  <si>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</si>
  <si>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</si>
  <si>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</si>
  <si>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</si>
  <si>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</si>
  <si>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</si>
  <si>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</si>
  <si>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</si>
  <si>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</si>
  <si>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</si>
  <si>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</si>
  <si>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</si>
  <si>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</si>
  <si>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</si>
  <si>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</si>
  <si>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</si>
  <si>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</si>
  <si>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</si>
  <si>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</si>
  <si>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</si>
  <si>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</si>
  <si>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</si>
  <si>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</si>
  <si>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</si>
  <si>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</si>
  <si>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</si>
  <si>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</si>
  <si>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</si>
  <si>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</si>
  <si>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</si>
  <si>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</si>
  <si>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</si>
  <si>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</si>
  <si>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</si>
  <si>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</si>
  <si>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</si>
  <si>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</si>
  <si>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</si>
  <si>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</si>
  <si>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</si>
  <si>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</si>
  <si>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</si>
  <si>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</si>
  <si>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</si>
  <si>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</si>
  <si>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</si>
  <si>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</si>
  <si>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</si>
  <si>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</si>
  <si>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</si>
  <si>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</si>
  <si>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</si>
  <si>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</si>
  <si>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</si>
  <si>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</si>
  <si>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</si>
  <si>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</si>
  <si>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</si>
  <si>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</si>
  <si>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</si>
  <si>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</si>
  <si>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</si>
  <si>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</si>
  <si>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</si>
  <si>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</si>
  <si>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</si>
  <si>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</si>
  <si>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</si>
  <si>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</si>
  <si>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</si>
  <si>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</si>
  <si>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</si>
  <si>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</si>
  <si>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</si>
  <si>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</si>
  <si>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</si>
  <si>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</si>
  <si>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</si>
  <si>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</si>
  <si>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</si>
  <si>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</si>
  <si>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</si>
  <si>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</si>
  <si>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</si>
  <si>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</si>
  <si>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</si>
  <si>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</si>
  <si>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</si>
  <si>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</si>
  <si>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</si>
  <si>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</si>
  <si>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</si>
  <si>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</si>
  <si>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</si>
  <si>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</si>
  <si>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</si>
  <si>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</si>
  <si>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</si>
  <si>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</si>
  <si>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</si>
  <si>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</si>
  <si>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</si>
  <si>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</si>
  <si>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</si>
  <si>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</si>
  <si>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</si>
  <si>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</si>
  <si>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</si>
  <si>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</si>
  <si>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</si>
  <si>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</si>
  <si>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</si>
  <si>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</si>
  <si>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</si>
  <si>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</si>
  <si>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</si>
  <si>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</si>
  <si>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</si>
  <si>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</si>
  <si>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</si>
  <si>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</si>
  <si>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</si>
  <si>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</si>
  <si>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</si>
  <si>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</si>
  <si>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</si>
  <si>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</si>
  <si>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</si>
  <si>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</si>
  <si>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</si>
  <si>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</si>
  <si>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</si>
  <si>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</si>
  <si>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</si>
  <si>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</si>
  <si>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</si>
  <si>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</si>
  <si>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</si>
  <si>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</si>
  <si>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</si>
  <si>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</si>
  <si>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</si>
  <si>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</si>
  <si>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</si>
  <si>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</si>
  <si>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</si>
  <si>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</si>
  <si>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</si>
  <si>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</si>
  <si>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</si>
  <si>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</si>
  <si>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</si>
  <si>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</si>
  <si>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</si>
  <si>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</si>
  <si>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</si>
  <si>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</si>
  <si>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</si>
  <si>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</si>
  <si>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</si>
  <si>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</si>
  <si>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</si>
  <si>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</si>
  <si>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</si>
  <si>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</si>
  <si>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</si>
  <si>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</si>
  <si>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</si>
  <si>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</si>
  <si>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</si>
  <si>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</si>
  <si>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</si>
  <si>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</si>
  <si>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</si>
  <si>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</si>
  <si>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</si>
  <si>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</si>
  <si>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</si>
  <si>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</si>
  <si>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</si>
  <si>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</si>
  <si>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</si>
  <si>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</si>
  <si>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</si>
  <si>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</si>
  <si>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</si>
  <si>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</si>
  <si>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</si>
  <si>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</si>
  <si>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</si>
  <si>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</si>
  <si>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</si>
  <si>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</si>
  <si>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</si>
  <si>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</si>
  <si>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</si>
  <si>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</si>
  <si>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</si>
  <si>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</si>
  <si>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</si>
  <si>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</si>
  <si>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</si>
  <si>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</si>
  <si>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</si>
  <si>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</si>
  <si>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</si>
  <si>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</si>
  <si>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</si>
  <si>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</si>
  <si>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</si>
  <si>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</si>
  <si>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</si>
  <si>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</si>
  <si>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</si>
  <si>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</si>
  <si>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</si>
  <si>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</si>
  <si>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</si>
  <si>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</si>
  <si>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</si>
  <si>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</si>
  <si>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</si>
  <si>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</si>
  <si>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</si>
  <si>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</si>
  <si>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</si>
  <si>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</si>
  <si>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</si>
  <si>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</si>
  <si>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</si>
  <si>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</si>
  <si>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</si>
  <si>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</si>
  <si>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</si>
  <si>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</si>
  <si>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</si>
  <si>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</si>
  <si>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</si>
  <si>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</si>
  <si>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</si>
  <si>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</si>
  <si>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</si>
  <si>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</si>
  <si>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</si>
  <si>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</si>
  <si>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</si>
  <si>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</si>
  <si>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</si>
  <si>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</si>
  <si>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</si>
  <si>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</si>
  <si>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</si>
  <si>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</si>
  <si>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</si>
  <si>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</si>
  <si>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</si>
  <si>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</si>
  <si>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</si>
  <si>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</si>
  <si>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</si>
  <si>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</si>
  <si>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</si>
  <si>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</si>
  <si>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</si>
  <si>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</si>
  <si>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</si>
  <si>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</si>
  <si>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</si>
  <si>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</si>
  <si>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</si>
  <si>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</si>
  <si>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</si>
  <si>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</si>
  <si>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</si>
  <si>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</si>
  <si>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</si>
  <si>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</si>
  <si>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</si>
  <si>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</si>
  <si>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</si>
  <si>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</si>
  <si>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</si>
  <si>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</si>
  <si>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</si>
  <si>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</si>
  <si>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</si>
  <si>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</si>
  <si>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</si>
  <si>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</si>
  <si>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</si>
  <si>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</si>
  <si>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</si>
  <si>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</si>
  <si>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</si>
  <si>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</si>
  <si>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</si>
  <si>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</si>
  <si>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</si>
  <si>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</si>
  <si>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</si>
  <si>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</si>
  <si>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</si>
  <si>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</si>
  <si>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</si>
  <si>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</si>
  <si>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</si>
  <si>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</si>
  <si>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</si>
  <si>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</si>
  <si>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</si>
  <si>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</si>
  <si>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</si>
  <si>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</si>
  <si>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</si>
  <si>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</si>
  <si>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</si>
  <si>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</si>
  <si>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</si>
  <si>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</si>
  <si>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</si>
  <si>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</si>
  <si>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</si>
  <si>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</si>
  <si>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</si>
  <si>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</si>
  <si>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</si>
  <si>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</si>
  <si>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</si>
  <si>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</si>
  <si>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</si>
  <si>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</si>
  <si>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</si>
  <si>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</si>
  <si>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</si>
  <si>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</si>
  <si>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</si>
  <si>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</si>
  <si>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</si>
  <si>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</si>
  <si>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</si>
  <si>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</si>
  <si>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</si>
  <si>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</si>
  <si>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</si>
  <si>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</si>
  <si>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</si>
  <si>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</si>
  <si>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</si>
  <si>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</si>
  <si>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</si>
  <si>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</si>
  <si>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</si>
  <si>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</si>
  <si>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</si>
  <si>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</si>
  <si>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</si>
  <si>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</si>
  <si>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</si>
  <si>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</si>
  <si>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</si>
  <si>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</si>
  <si>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</si>
  <si>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</si>
  <si>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</si>
  <si>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</si>
  <si>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</si>
  <si>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</si>
  <si>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</si>
  <si>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</si>
  <si>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</si>
  <si>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</si>
  <si>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</si>
  <si>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</si>
  <si>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</si>
  <si>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</si>
  <si>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</si>
  <si>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</si>
  <si>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</si>
  <si>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</si>
  <si>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</si>
  <si>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</si>
  <si>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</si>
  <si>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</si>
  <si>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</si>
  <si>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</si>
  <si>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</si>
  <si>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</si>
  <si>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</si>
  <si>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</si>
  <si>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</si>
  <si>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</si>
  <si>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</si>
  <si>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</si>
  <si>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</si>
  <si>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</si>
  <si>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</si>
  <si>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</si>
  <si>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</si>
  <si>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</si>
  <si>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</si>
  <si>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</si>
  <si>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</si>
  <si>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</si>
  <si>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</si>
  <si>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</si>
  <si>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</si>
  <si>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</si>
  <si>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</si>
  <si>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</si>
  <si>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</si>
  <si>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</si>
  <si>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</si>
  <si>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</si>
  <si>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</si>
  <si>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</si>
  <si>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</si>
  <si>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</si>
  <si>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</si>
  <si>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</si>
  <si>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</si>
  <si>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</si>
  <si>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</si>
  <si>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</si>
  <si>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</si>
  <si>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</si>
  <si>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</si>
  <si>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</si>
  <si>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</si>
  <si>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</si>
  <si>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</si>
  <si>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</si>
  <si>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</si>
  <si>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</si>
  <si>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</si>
  <si>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</si>
  <si>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</si>
  <si>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</si>
  <si>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</si>
  <si>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</si>
  <si>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</si>
  <si>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</si>
  <si>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</si>
  <si>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</si>
  <si>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</si>
  <si>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</si>
  <si>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</si>
  <si>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</si>
  <si>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</si>
  <si>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</si>
  <si>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</si>
  <si>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</si>
  <si>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</si>
  <si>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</si>
  <si>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</si>
  <si>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</si>
  <si>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</si>
  <si>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</si>
  <si>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</si>
  <si>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</si>
  <si>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</si>
  <si>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</si>
  <si>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</si>
  <si>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</si>
  <si>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</si>
  <si>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</si>
  <si>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</si>
  <si>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</si>
  <si>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</si>
  <si>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</si>
  <si>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</si>
  <si>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</si>
  <si>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</si>
  <si>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</si>
  <si>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</si>
  <si>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</si>
  <si>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</si>
  <si>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</si>
  <si>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</si>
  <si>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</si>
  <si>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</si>
  <si>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</si>
  <si>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</si>
  <si>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</si>
  <si>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</si>
  <si>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</si>
  <si>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</si>
  <si>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</si>
  <si>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</si>
  <si>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</si>
  <si>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</si>
  <si>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</si>
  <si>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</si>
  <si>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</si>
  <si>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</si>
  <si>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</si>
  <si>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</si>
  <si>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</si>
  <si>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</si>
  <si>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</si>
  <si>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</si>
  <si>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</si>
  <si>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</si>
  <si>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</si>
  <si>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</si>
  <si>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</si>
  <si>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</si>
  <si>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</si>
  <si>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</si>
  <si>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</si>
  <si>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</si>
  <si>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</si>
  <si>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</si>
  <si>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</si>
  <si>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</si>
  <si>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</si>
  <si>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</si>
  <si>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</si>
  <si>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</si>
  <si>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</si>
  <si>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</si>
  <si>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</si>
  <si>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</si>
  <si>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</si>
  <si>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</si>
  <si>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</si>
  <si>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</si>
  <si>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</si>
  <si>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</si>
  <si>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</si>
  <si>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</si>
  <si>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</si>
  <si>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</si>
  <si>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</si>
  <si>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</si>
  <si>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</si>
  <si>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</si>
  <si>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</si>
  <si>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</si>
  <si>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</si>
  <si>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</si>
  <si>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</si>
  <si>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</si>
  <si>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</si>
  <si>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</si>
  <si>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</si>
  <si>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</si>
  <si>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</si>
  <si>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</si>
  <si>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</si>
  <si>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</si>
  <si>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</si>
  <si>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</si>
  <si>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</si>
  <si>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</si>
  <si>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</si>
  <si>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</si>
  <si>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</si>
  <si>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</si>
  <si>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</si>
  <si>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</si>
  <si>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</si>
  <si>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</si>
  <si>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</si>
  <si>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</si>
  <si>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</si>
  <si>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</si>
  <si>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</si>
  <si>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</si>
  <si>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</si>
  <si>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</si>
  <si>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</si>
  <si>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</si>
  <si>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</si>
  <si>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</si>
  <si>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</si>
  <si>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</si>
  <si>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</si>
  <si>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</si>
  <si>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</si>
  <si>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</si>
  <si>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</si>
  <si>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</si>
  <si>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</si>
  <si>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</si>
  <si>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</si>
  <si>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</si>
  <si>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</si>
  <si>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</si>
  <si>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</si>
  <si>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</si>
  <si>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</si>
  <si>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</si>
  <si>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</si>
  <si>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</si>
  <si>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</si>
  <si>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</si>
  <si>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</si>
  <si>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</si>
  <si>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</si>
  <si>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</si>
  <si>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</si>
  <si>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</si>
  <si>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</si>
  <si>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</si>
  <si>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</si>
  <si>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</si>
  <si>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</si>
  <si>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</si>
  <si>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</si>
  <si>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</si>
  <si>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</si>
  <si>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</si>
  <si>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</si>
  <si>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</si>
  <si>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</si>
  <si>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</si>
  <si>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</si>
  <si>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</si>
  <si>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</si>
  <si>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</si>
  <si>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</si>
  <si>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</si>
  <si>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</si>
  <si>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</si>
  <si>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</si>
  <si>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</si>
  <si>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</si>
  <si>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</si>
  <si>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</si>
  <si>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</si>
  <si>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</si>
  <si>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</si>
  <si>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</si>
  <si>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</si>
  <si>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</si>
  <si>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</si>
  <si>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</si>
  <si>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</si>
  <si>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</si>
  <si>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</si>
  <si>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</si>
  <si>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</si>
  <si>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</si>
  <si>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</si>
  <si>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</si>
  <si>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</si>
  <si>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</si>
  <si>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</si>
  <si>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</si>
  <si>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</si>
  <si>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</si>
  <si>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</si>
  <si>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</si>
  <si>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</si>
  <si>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</si>
  <si>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</si>
  <si>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</si>
  <si>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</si>
  <si>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</si>
  <si>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</si>
  <si>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</si>
  <si>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</si>
  <si>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</si>
  <si>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</si>
  <si>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</si>
  <si>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</si>
  <si>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</si>
  <si>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</si>
  <si>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</si>
  <si>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</si>
  <si>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</si>
  <si>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</si>
  <si>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</si>
  <si>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</si>
  <si>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</si>
  <si>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</si>
  <si>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</si>
  <si>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</si>
  <si>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</si>
  <si>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</si>
  <si>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</si>
  <si>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</si>
  <si>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</si>
  <si>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</si>
  <si>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</si>
  <si>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</si>
  <si>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</si>
  <si>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</si>
  <si>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</si>
  <si>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</si>
  <si>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</si>
  <si>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</si>
  <si>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</si>
  <si>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</si>
  <si>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</si>
  <si>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</si>
  <si>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</si>
  <si>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</si>
  <si>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</si>
  <si>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</si>
  <si>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</si>
  <si>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</si>
  <si>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</si>
  <si>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</si>
  <si>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</si>
  <si>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</si>
  <si>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</si>
  <si>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</si>
  <si>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</si>
  <si>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</si>
  <si>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</si>
  <si>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</si>
  <si>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</si>
  <si>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</si>
  <si>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</si>
  <si>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</si>
  <si>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</si>
  <si>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</si>
  <si>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</si>
  <si>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</si>
  <si>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</si>
  <si>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</si>
  <si>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</si>
  <si>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</si>
  <si>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</si>
  <si>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</si>
  <si>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</si>
  <si>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</si>
  <si>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</si>
  <si>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</si>
  <si>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</si>
  <si>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</si>
  <si>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</si>
  <si>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</si>
  <si>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</si>
  <si>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</si>
  <si>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</si>
  <si>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</si>
  <si>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</si>
  <si>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</si>
  <si>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</si>
  <si>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</si>
  <si>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</si>
  <si>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</si>
  <si>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</si>
  <si>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</si>
  <si>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</si>
  <si>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</si>
  <si>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</si>
  <si>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</si>
  <si>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</si>
  <si>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</si>
  <si>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</si>
  <si>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</si>
  <si>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</si>
  <si>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</si>
  <si>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</si>
  <si>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</si>
  <si>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</si>
  <si>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</si>
  <si>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</si>
  <si>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</si>
  <si>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</si>
  <si>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</si>
  <si>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</si>
  <si>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</si>
  <si>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</si>
  <si>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</si>
  <si>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</si>
  <si>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</si>
  <si>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</si>
  <si>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</si>
  <si>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</si>
  <si>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</si>
  <si>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</si>
  <si>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</si>
  <si>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</si>
  <si>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</si>
  <si>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</si>
  <si>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</si>
  <si>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</si>
  <si>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</si>
  <si>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</si>
  <si>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</si>
  <si>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</si>
  <si>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</si>
  <si>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</si>
  <si>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</si>
  <si>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</si>
  <si>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</si>
  <si>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</si>
  <si>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</si>
  <si>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</si>
  <si>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</si>
  <si>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</si>
  <si>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</si>
  <si>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</si>
  <si>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</si>
  <si>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</si>
  <si>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</si>
  <si>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</si>
  <si>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</si>
  <si>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</si>
  <si>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</si>
  <si>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</si>
  <si>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</si>
  <si>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</si>
  <si>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</si>
  <si>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</si>
  <si>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</si>
  <si>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</si>
  <si>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</si>
  <si>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</si>
  <si>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</si>
  <si>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</si>
  <si>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</si>
  <si>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</si>
  <si>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</si>
  <si>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</si>
  <si>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</si>
  <si>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</si>
  <si>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</si>
  <si>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</si>
  <si>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</si>
  <si>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</si>
  <si>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</si>
  <si>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</si>
  <si>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</si>
  <si>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</si>
  <si>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</si>
  <si>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</si>
  <si>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</si>
  <si>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</si>
  <si>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</si>
  <si>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</si>
  <si>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</si>
  <si>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</si>
  <si>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</si>
  <si>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</si>
  <si>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</si>
  <si>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</si>
  <si>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</si>
  <si>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</si>
  <si>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</si>
  <si>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</si>
  <si>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</si>
  <si>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</si>
  <si>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</si>
  <si>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</si>
  <si>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</si>
  <si>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</si>
  <si>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</si>
  <si>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</si>
  <si>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</si>
  <si>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</si>
  <si>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</si>
  <si>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</si>
  <si>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</si>
  <si>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</si>
  <si>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</si>
  <si>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</si>
  <si>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</si>
  <si>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</si>
  <si>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</si>
  <si>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</si>
  <si>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</si>
  <si>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</si>
  <si>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</si>
  <si>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</si>
  <si>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</si>
  <si>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</si>
  <si>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</si>
  <si>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</si>
  <si>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</si>
  <si>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</si>
  <si>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</si>
  <si>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</si>
  <si>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</si>
  <si>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</si>
  <si>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</si>
  <si>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</si>
  <si>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</si>
  <si>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</si>
  <si>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</si>
  <si>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</si>
  <si>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</si>
  <si>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</si>
  <si>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</si>
  <si>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</si>
  <si>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</si>
  <si>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</si>
  <si>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</si>
  <si>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</si>
  <si>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</si>
  <si>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</si>
  <si>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</si>
  <si>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</si>
  <si>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</si>
  <si>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</si>
  <si>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</si>
  <si>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</si>
  <si>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</si>
  <si>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</si>
  <si>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</si>
  <si>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</si>
  <si>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</si>
  <si>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</si>
  <si>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</si>
  <si>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</si>
  <si>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</si>
  <si>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</si>
  <si>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</si>
  <si>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</si>
  <si>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</si>
  <si>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</si>
  <si>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</si>
  <si>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</si>
  <si>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</si>
  <si>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</si>
  <si>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</si>
  <si>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</si>
  <si>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</si>
  <si>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</si>
  <si>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</si>
  <si>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</si>
  <si>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</si>
  <si>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</si>
  <si>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</si>
  <si>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</si>
  <si>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</si>
  <si>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</si>
  <si>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</si>
  <si>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</si>
  <si>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</si>
  <si>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</si>
  <si>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</si>
  <si>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</si>
  <si>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</si>
  <si>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</si>
  <si>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</si>
  <si>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</si>
  <si>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</si>
  <si>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</si>
  <si>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</si>
  <si>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</si>
  <si>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</si>
  <si>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</si>
  <si>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</si>
  <si>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</si>
  <si>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</si>
  <si>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</si>
  <si>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</si>
  <si>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</si>
  <si>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</si>
  <si>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</si>
  <si>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</si>
  <si>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</si>
  <si>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</si>
  <si>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</si>
  <si>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</si>
  <si>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</si>
  <si>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</si>
  <si>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</si>
  <si>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</si>
  <si>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</si>
  <si>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</si>
  <si>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</si>
  <si>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</si>
  <si>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</si>
  <si>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</si>
  <si>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</si>
  <si>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</si>
  <si>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</si>
  <si>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</si>
  <si>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</si>
  <si>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</si>
  <si>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</si>
  <si>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</si>
  <si>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</si>
  <si>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</si>
  <si>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</si>
  <si>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</si>
  <si>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</si>
  <si>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</si>
  <si>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</si>
  <si>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</si>
  <si>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</si>
  <si>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</si>
  <si>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</si>
  <si>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</si>
  <si>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</si>
  <si>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</si>
  <si>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</si>
  <si>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</si>
  <si>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</si>
  <si>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</si>
  <si>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</si>
  <si>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</si>
  <si>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</si>
  <si>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</si>
  <si>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</si>
  <si>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</si>
  <si>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</si>
  <si>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</si>
  <si>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</si>
  <si>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</si>
  <si>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</si>
  <si>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</si>
  <si>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</si>
  <si>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</si>
  <si>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</si>
  <si>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</si>
  <si>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</si>
  <si>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</si>
  <si>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</si>
  <si>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</si>
  <si>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</si>
  <si>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</si>
  <si>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</si>
  <si>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</si>
  <si>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</si>
  <si>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</si>
  <si>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</si>
  <si>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</si>
  <si>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</si>
  <si>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</si>
  <si>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</si>
  <si>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</si>
  <si>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</si>
  <si>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</si>
  <si>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</si>
  <si>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</si>
  <si>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</si>
  <si>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</si>
  <si>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</si>
  <si>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</si>
  <si>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</si>
  <si>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</si>
  <si>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</si>
  <si>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</si>
  <si>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</si>
  <si>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</si>
  <si>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</si>
  <si>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</si>
  <si>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</si>
  <si>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</si>
  <si>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</si>
  <si>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</si>
  <si>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</si>
  <si>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</si>
  <si>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</si>
  <si>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</si>
  <si>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</si>
  <si>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</si>
  <si>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</si>
  <si>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</si>
  <si>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</si>
  <si>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</si>
  <si>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</si>
  <si>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</si>
  <si>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</si>
  <si>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</si>
  <si>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</si>
  <si>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</si>
  <si>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</si>
  <si>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</si>
  <si>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</si>
  <si>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</si>
  <si>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</si>
  <si>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</si>
  <si>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</si>
  <si>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</si>
  <si>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</si>
  <si>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</si>
  <si>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</si>
  <si>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</si>
  <si>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</si>
  <si>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</si>
  <si>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</si>
  <si>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</si>
  <si>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</si>
  <si>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</si>
  <si>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</si>
  <si>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</si>
  <si>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</si>
  <si>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</si>
  <si>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</si>
  <si>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</si>
  <si>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</si>
  <si>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</si>
  <si>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</si>
  <si>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</si>
  <si>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</si>
  <si>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</si>
  <si>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</si>
  <si>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</si>
  <si>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</si>
  <si>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</si>
  <si>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</si>
  <si>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</si>
  <si>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</si>
  <si>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</si>
  <si>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</si>
  <si>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</si>
  <si>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</si>
  <si>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</si>
  <si>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</si>
  <si>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</si>
  <si>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</si>
  <si>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</si>
  <si>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</si>
  <si>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</si>
  <si>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</si>
  <si>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</si>
  <si>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</si>
  <si>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</si>
  <si>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</si>
  <si>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</si>
  <si>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</si>
  <si>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</si>
  <si>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</si>
  <si>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</si>
  <si>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</si>
  <si>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</si>
  <si>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</si>
  <si>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</si>
  <si>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</si>
  <si>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</si>
  <si>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</si>
  <si>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</si>
  <si>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</si>
  <si>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</si>
  <si>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</si>
  <si>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</si>
  <si>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</si>
  <si>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</si>
  <si>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</si>
  <si>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</si>
  <si>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</si>
  <si>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</si>
  <si>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</si>
  <si>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</si>
  <si>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</si>
  <si>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</si>
  <si>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</si>
  <si>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</si>
  <si>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</si>
  <si>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</si>
  <si>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</si>
  <si>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</si>
  <si>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</si>
  <si>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</si>
  <si>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</si>
  <si>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</si>
  <si>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</si>
  <si>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</si>
  <si>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</si>
  <si>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</si>
  <si>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</si>
  <si>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</si>
  <si>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</si>
  <si>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</si>
  <si>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</si>
  <si>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</si>
  <si>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</si>
  <si>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</si>
  <si>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</si>
  <si>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</si>
  <si>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</si>
  <si>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</si>
  <si>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</si>
  <si>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</si>
  <si>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</si>
  <si>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</si>
  <si>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</si>
  <si>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</si>
  <si>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</si>
  <si>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</si>
  <si>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</si>
  <si>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</si>
  <si>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</si>
  <si>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</si>
  <si>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</si>
  <si>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</si>
  <si>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</si>
  <si>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</si>
  <si>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</si>
  <si>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</si>
  <si>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</si>
  <si>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</si>
  <si>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</si>
  <si>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</si>
  <si>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</si>
  <si>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</si>
  <si>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</si>
  <si>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</si>
  <si>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</si>
  <si>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</si>
  <si>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</si>
  <si>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</si>
  <si>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</si>
  <si>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</si>
  <si>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</si>
  <si>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</si>
  <si>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</si>
  <si>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</si>
  <si>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</si>
  <si>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</si>
  <si>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</si>
  <si>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</si>
  <si>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</si>
  <si>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</si>
  <si>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</si>
  <si>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</si>
  <si>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</si>
  <si>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</si>
  <si>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</si>
  <si>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</si>
  <si>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</si>
  <si>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</si>
  <si>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</si>
  <si>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</si>
  <si>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</si>
  <si>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</si>
  <si>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</si>
  <si>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</si>
  <si>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</si>
  <si>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</si>
  <si>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</si>
  <si>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</si>
  <si>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</si>
  <si>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</si>
  <si>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</si>
  <si>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</si>
  <si>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</si>
  <si>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</si>
  <si>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</si>
  <si>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</si>
  <si>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</si>
  <si>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</si>
  <si>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</si>
  <si>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</si>
  <si>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</si>
  <si>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</si>
  <si>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</si>
  <si>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</si>
  <si>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</si>
  <si>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</si>
  <si>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</si>
  <si>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</si>
  <si>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</si>
  <si>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</si>
  <si>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</si>
  <si>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</si>
  <si>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</si>
  <si>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</si>
  <si>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</si>
  <si>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</si>
  <si>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</si>
  <si>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</si>
  <si>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</si>
  <si>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</si>
  <si>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</si>
  <si>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</si>
  <si>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</si>
  <si>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</si>
  <si>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</si>
  <si>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</si>
  <si>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</si>
  <si>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</si>
  <si>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</si>
  <si>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</si>
  <si>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</si>
  <si>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</si>
  <si>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</si>
  <si>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</si>
  <si>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</si>
  <si>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</si>
  <si>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</si>
  <si>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</si>
  <si>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</si>
  <si>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</si>
  <si>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</si>
  <si>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</si>
  <si>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</si>
  <si>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</si>
  <si>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</si>
  <si>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</si>
  <si>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</si>
  <si>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</si>
  <si>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</si>
  <si>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</si>
  <si>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</si>
  <si>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</si>
  <si>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</si>
  <si>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</si>
  <si>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</si>
  <si>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</si>
  <si>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</si>
  <si>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</si>
  <si>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</si>
  <si>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</si>
  <si>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</si>
  <si>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</si>
  <si>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</si>
  <si>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</si>
  <si>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</si>
  <si>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</si>
  <si>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</si>
  <si>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</si>
  <si>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</si>
  <si>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</si>
  <si>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</si>
  <si>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</si>
  <si>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</si>
  <si>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</si>
  <si>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</si>
  <si>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</si>
  <si>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</si>
  <si>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</si>
  <si>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</si>
  <si>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</si>
  <si>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</si>
  <si>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</si>
  <si>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</si>
  <si>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</si>
  <si>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</si>
  <si>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</si>
  <si>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</si>
  <si>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</si>
  <si>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</si>
  <si>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</si>
  <si>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</si>
  <si>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</si>
  <si>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</si>
  <si>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</si>
  <si>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</si>
  <si>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</si>
  <si>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</si>
  <si>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</si>
  <si>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</si>
  <si>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</si>
  <si>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</si>
  <si>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</si>
  <si>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</si>
  <si>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</si>
  <si>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</si>
  <si>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</si>
  <si>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</si>
  <si>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</si>
  <si>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</si>
  <si>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</si>
  <si>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</si>
  <si>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</si>
  <si>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</si>
  <si>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</si>
  <si>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</si>
  <si>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</si>
  <si>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</si>
  <si>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</si>
  <si>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</si>
  <si>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</si>
  <si>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</si>
  <si>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</si>
  <si>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</si>
  <si>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</si>
  <si>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</si>
  <si>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</si>
  <si>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</si>
  <si>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</si>
  <si>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</si>
  <si>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</si>
  <si>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</si>
  <si>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</si>
  <si>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</si>
  <si>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</si>
  <si>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</si>
  <si>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</si>
  <si>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</si>
  <si>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</si>
  <si>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</si>
  <si>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</si>
  <si>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</si>
  <si>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</si>
  <si>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</si>
  <si>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</si>
  <si>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</si>
  <si>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</si>
  <si>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</si>
  <si>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</si>
  <si>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</si>
  <si>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</si>
  <si>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</si>
  <si>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</si>
  <si>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</si>
  <si>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</si>
  <si>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</si>
  <si>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</si>
  <si>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</si>
  <si>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</si>
  <si>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</si>
  <si>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</si>
  <si>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</si>
  <si>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</si>
  <si>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</si>
  <si>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</si>
  <si>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</si>
  <si>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</si>
  <si>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</si>
  <si>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</si>
  <si>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</si>
  <si>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</si>
  <si>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</si>
  <si>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</si>
  <si>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</si>
  <si>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</si>
  <si>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</si>
  <si>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</si>
  <si>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</si>
  <si>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</si>
  <si>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</si>
  <si>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</si>
  <si>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</si>
  <si>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</si>
  <si>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</si>
  <si>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</si>
  <si>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</si>
  <si>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</si>
  <si>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</si>
  <si>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</si>
  <si>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</si>
  <si>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</si>
  <si>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</si>
  <si>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</si>
  <si>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</si>
  <si>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</si>
  <si>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</si>
  <si>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</si>
  <si>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</si>
  <si>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</si>
  <si>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</si>
  <si>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</si>
  <si>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</si>
  <si>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</si>
  <si>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</si>
  <si>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</si>
  <si>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</si>
  <si>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</si>
  <si>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</si>
  <si>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</si>
  <si>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</si>
  <si>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</si>
  <si>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</si>
  <si>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</si>
  <si>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</si>
  <si>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</si>
  <si>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</si>
  <si>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</si>
  <si>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</si>
  <si>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</si>
  <si>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</si>
  <si>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</si>
  <si>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</si>
  <si>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</si>
  <si>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</si>
  <si>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</si>
  <si>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</si>
  <si>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</si>
  <si>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</si>
  <si>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</si>
  <si>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</si>
  <si>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</si>
  <si>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</si>
  <si>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</si>
  <si>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</si>
  <si>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</si>
  <si>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</si>
  <si>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</si>
  <si>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</si>
  <si>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</si>
  <si>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</si>
  <si>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</si>
  <si>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</si>
  <si>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</si>
  <si>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</si>
  <si>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</si>
  <si>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</si>
  <si>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</si>
  <si>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</si>
  <si>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</si>
  <si>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</si>
  <si>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</si>
  <si>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</si>
  <si>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</si>
  <si>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</si>
  <si>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</si>
  <si>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</si>
  <si>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</si>
  <si>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</si>
  <si>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</si>
  <si>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</si>
  <si>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</si>
  <si>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</si>
  <si>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</si>
  <si>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</si>
  <si>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</si>
  <si>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</si>
  <si>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</si>
  <si>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</si>
  <si>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</si>
  <si>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</si>
  <si>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</si>
  <si>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</si>
  <si>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</si>
  <si>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</si>
  <si>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</si>
  <si>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</si>
  <si>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</si>
  <si>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</si>
  <si>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</si>
  <si>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</si>
  <si>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</si>
  <si>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</si>
  <si>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</si>
  <si>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</si>
  <si>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</si>
  <si>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</si>
  <si>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</si>
  <si>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</si>
  <si>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</si>
  <si>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</si>
  <si>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</si>
  <si>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</si>
  <si>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</si>
  <si>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</si>
  <si>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</si>
  <si>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</si>
  <si>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</si>
  <si>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</si>
  <si>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</si>
  <si>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</si>
  <si>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</si>
  <si>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</si>
  <si>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</si>
  <si>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</si>
  <si>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</si>
  <si>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</si>
  <si>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</si>
  <si>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</si>
  <si>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</si>
  <si>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</si>
  <si>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</si>
  <si>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</si>
  <si>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</si>
  <si>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</si>
  <si>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</si>
  <si>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</si>
  <si>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</si>
  <si>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</si>
  <si>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</si>
  <si>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</si>
  <si>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</si>
  <si>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</si>
  <si>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</si>
  <si>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</si>
  <si>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</si>
  <si>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</si>
  <si>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</si>
  <si>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</si>
  <si>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</si>
  <si>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</si>
  <si>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</si>
  <si>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</si>
  <si>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</si>
  <si>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</si>
  <si>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</si>
  <si>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</si>
  <si>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</si>
  <si>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</si>
  <si>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</si>
  <si>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</si>
  <si>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</si>
  <si>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</si>
  <si>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</si>
  <si>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</si>
  <si>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</si>
  <si>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</si>
  <si>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</si>
  <si>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</si>
  <si>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</si>
  <si>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</si>
  <si>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</si>
  <si>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</si>
  <si>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</si>
  <si>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</si>
  <si>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</si>
  <si>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</si>
  <si>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</si>
  <si>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</si>
  <si>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</si>
  <si>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</si>
  <si>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</si>
  <si>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</si>
  <si>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</si>
  <si>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</si>
  <si>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</si>
  <si>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</si>
  <si>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</si>
  <si>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</si>
  <si>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</si>
  <si>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</si>
  <si>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</si>
  <si>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</si>
  <si>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</si>
  <si>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</si>
  <si>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</si>
  <si>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</si>
  <si>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</si>
  <si>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</si>
  <si>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</si>
  <si>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</si>
  <si>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</si>
  <si>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</si>
  <si>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</si>
  <si>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</si>
  <si>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</si>
  <si>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</si>
  <si>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</si>
  <si>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</si>
  <si>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</si>
  <si>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</si>
  <si>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</si>
  <si>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</si>
  <si>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</si>
  <si>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</si>
  <si>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</si>
  <si>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</si>
  <si>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</si>
  <si>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</si>
  <si>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</si>
  <si>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</si>
  <si>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</si>
  <si>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</si>
  <si>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</si>
  <si>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</si>
  <si>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</si>
  <si>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</si>
  <si>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</si>
  <si>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</si>
  <si>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</si>
  <si>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</si>
  <si>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</si>
  <si>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</si>
  <si>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</si>
  <si>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</si>
  <si>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</si>
  <si>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</si>
  <si>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</si>
  <si>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</si>
  <si>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</si>
  <si>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</si>
  <si>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</si>
  <si>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</si>
  <si>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</si>
  <si>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</si>
  <si>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</si>
  <si>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</si>
  <si>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</si>
  <si>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</si>
  <si>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</si>
  <si>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</si>
  <si>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</si>
  <si>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</si>
  <si>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</si>
  <si>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</si>
  <si>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</si>
  <si>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</si>
  <si>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</si>
  <si>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</si>
  <si>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</si>
  <si>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</si>
  <si>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</si>
  <si>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</si>
  <si>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</si>
  <si>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</si>
  <si>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</si>
  <si>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</si>
  <si>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</si>
  <si>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</si>
  <si>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</si>
  <si>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</si>
  <si>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</si>
  <si>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</si>
  <si>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</si>
  <si>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</si>
  <si>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</si>
  <si>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</si>
  <si>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</si>
  <si>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</si>
  <si>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</si>
  <si>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</si>
  <si>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</si>
  <si>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</si>
  <si>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</si>
  <si>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</si>
  <si>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</si>
  <si>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</si>
  <si>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</si>
  <si>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</si>
  <si>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</si>
  <si>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</si>
  <si>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</si>
  <si>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</si>
  <si>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</si>
  <si>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</si>
  <si>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</si>
  <si>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</si>
  <si>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</si>
  <si>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</si>
  <si>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</si>
  <si>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</si>
  <si>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</si>
  <si>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</si>
  <si>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</si>
  <si>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</si>
  <si>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</si>
  <si>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</si>
  <si>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</si>
  <si>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</si>
  <si>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</si>
  <si>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</si>
  <si>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</si>
  <si>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</si>
  <si>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</si>
  <si>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</si>
  <si>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</si>
  <si>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</si>
  <si>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</si>
  <si>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</si>
  <si>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</si>
  <si>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</si>
  <si>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</si>
  <si>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</si>
  <si>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</si>
  <si>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</si>
  <si>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</si>
  <si>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</si>
  <si>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</si>
  <si>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</si>
  <si>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</si>
  <si>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</si>
  <si>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</si>
  <si>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</si>
  <si>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</si>
  <si>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</si>
  <si>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</si>
  <si>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</si>
  <si>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</si>
  <si>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</si>
  <si>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</si>
  <si>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</si>
  <si>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</si>
  <si>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</si>
  <si>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</si>
  <si>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</si>
  <si>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</si>
  <si>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</si>
  <si>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</si>
  <si>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</si>
  <si>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</si>
  <si>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</si>
  <si>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</si>
  <si>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</si>
  <si>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</si>
  <si>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</si>
  <si>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</si>
  <si>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</si>
  <si>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</si>
  <si>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</si>
  <si>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</si>
  <si>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</si>
  <si>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</si>
  <si>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</si>
  <si>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</si>
  <si>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</si>
  <si>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</si>
  <si>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</si>
  <si>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</si>
  <si>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</si>
  <si>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</si>
  <si>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</si>
  <si>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</si>
  <si>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</si>
  <si>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</si>
  <si>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</si>
  <si>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</si>
  <si>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</si>
  <si>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</si>
  <si>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</si>
  <si>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</si>
  <si>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</si>
  <si>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</si>
  <si>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</si>
  <si>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</si>
  <si>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</si>
  <si>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</si>
  <si>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</si>
  <si>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</si>
  <si>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</si>
  <si>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</si>
  <si>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</si>
  <si>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</si>
  <si>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</si>
  <si>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</si>
  <si>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</si>
  <si>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</si>
  <si>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</si>
  <si>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</si>
  <si>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</si>
  <si>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</si>
  <si>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</si>
  <si>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</si>
  <si>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</si>
  <si>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</si>
  <si>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</si>
  <si>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</si>
  <si>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</si>
  <si>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</si>
  <si>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</si>
  <si>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</si>
  <si>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</si>
  <si>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</si>
  <si>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</si>
  <si>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</si>
  <si>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</si>
  <si>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</si>
  <si>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</si>
  <si>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</si>
  <si>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</si>
  <si>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</si>
  <si>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</si>
  <si>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</si>
  <si>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</si>
  <si>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</si>
  <si>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</si>
  <si>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</si>
  <si>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</si>
  <si>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</si>
  <si>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</si>
  <si>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</si>
  <si>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</si>
  <si>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</si>
  <si>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</si>
  <si>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</si>
  <si>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</si>
  <si>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</si>
  <si>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</si>
  <si>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</si>
  <si>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</si>
  <si>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</si>
  <si>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</si>
  <si>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</si>
  <si>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</si>
  <si>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</si>
  <si>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</si>
  <si>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</si>
  <si>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</si>
  <si>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</si>
  <si>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</si>
  <si>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</si>
  <si>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</si>
  <si>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</si>
  <si>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</si>
  <si>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</si>
  <si>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</si>
  <si>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</si>
  <si>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</si>
  <si>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</si>
  <si>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</si>
  <si>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</si>
  <si>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</si>
  <si>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</si>
  <si>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</si>
  <si>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</si>
  <si>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</si>
  <si>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</si>
  <si>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</si>
  <si>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</si>
  <si>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</si>
  <si>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</si>
  <si>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</si>
  <si>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</si>
  <si>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</si>
  <si>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</si>
  <si>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</si>
  <si>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</si>
  <si>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</si>
  <si>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</si>
  <si>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</si>
  <si>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</si>
  <si>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</si>
  <si>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</si>
  <si>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</si>
  <si>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</si>
  <si>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</si>
  <si>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</si>
  <si>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</si>
  <si>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</si>
  <si>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</si>
  <si>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</si>
  <si>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</si>
  <si>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</si>
  <si>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</si>
  <si>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</si>
  <si>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</si>
  <si>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</si>
  <si>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</si>
  <si>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</si>
  <si>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</si>
  <si>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</si>
  <si>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</si>
  <si>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</si>
  <si>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</si>
  <si>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</si>
  <si>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</si>
  <si>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</si>
  <si>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</si>
  <si>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</si>
  <si>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</si>
  <si>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</si>
  <si>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</si>
  <si>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</si>
  <si>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</si>
  <si>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</si>
  <si>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</si>
  <si>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</si>
  <si>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</si>
  <si>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</si>
  <si>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</si>
  <si>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</si>
  <si>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</si>
  <si>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</si>
  <si>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</si>
  <si>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</si>
  <si>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</si>
  <si>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</si>
  <si>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</si>
  <si>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</si>
  <si>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</si>
  <si>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</si>
  <si>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</si>
  <si>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</si>
  <si>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</si>
  <si>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</si>
  <si>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</si>
  <si>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</si>
  <si>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</si>
  <si>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</si>
  <si>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</si>
  <si>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</si>
  <si>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</si>
  <si>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</si>
  <si>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</si>
  <si>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</si>
  <si>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</si>
  <si>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</si>
  <si>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</si>
  <si>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</si>
  <si>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</si>
  <si>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</si>
  <si>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</si>
  <si>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</si>
  <si>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</si>
  <si>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</si>
  <si>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</si>
  <si>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</si>
  <si>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</si>
  <si>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</si>
  <si>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</si>
  <si>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</si>
  <si>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</si>
  <si>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</si>
  <si>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</si>
  <si>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</si>
  <si>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</si>
  <si>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</si>
  <si>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</si>
  <si>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</si>
  <si>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</si>
  <si>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</si>
  <si>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</si>
  <si>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</si>
  <si>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</si>
  <si>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</si>
  <si>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</si>
  <si>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</si>
  <si>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</si>
  <si>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</si>
  <si>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</si>
  <si>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</si>
  <si>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</si>
  <si>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</si>
  <si>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</si>
  <si>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</si>
  <si>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</si>
  <si>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</si>
  <si>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</si>
  <si>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</si>
  <si>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</si>
  <si>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</si>
  <si>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</si>
  <si>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</si>
  <si>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</si>
  <si>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</si>
  <si>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</si>
  <si>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</si>
  <si>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</si>
  <si>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</si>
  <si>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</si>
  <si>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</si>
  <si>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</si>
  <si>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</si>
  <si>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</si>
  <si>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</si>
  <si>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</si>
  <si>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</si>
  <si>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</si>
  <si>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</si>
  <si>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</si>
  <si>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</si>
  <si>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</si>
  <si>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</si>
  <si>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</si>
  <si>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</si>
  <si>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</si>
  <si>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</si>
  <si>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</si>
  <si>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</si>
  <si>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</si>
  <si>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</si>
  <si>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</si>
  <si>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</si>
  <si>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</si>
  <si>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</si>
  <si>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</si>
  <si>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</si>
  <si>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</si>
  <si>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</si>
  <si>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</si>
  <si>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</si>
  <si>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</si>
  <si>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</si>
  <si>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</si>
  <si>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</si>
  <si>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</si>
  <si>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</si>
  <si>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</si>
  <si>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</si>
  <si>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</si>
  <si>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</si>
  <si>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</si>
  <si>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</si>
  <si>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</si>
  <si>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</si>
  <si>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</si>
  <si>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</si>
  <si>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</si>
  <si>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</si>
  <si>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</si>
  <si>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</si>
  <si>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</si>
  <si>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</si>
  <si>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</si>
  <si>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</si>
  <si>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</si>
  <si>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</si>
  <si>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</si>
  <si>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</si>
  <si>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</si>
  <si>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</si>
  <si>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</si>
  <si>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</si>
  <si>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</si>
  <si>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</si>
  <si>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</si>
  <si>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</si>
  <si>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</si>
  <si>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</si>
  <si>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</si>
  <si>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</si>
  <si>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</si>
  <si>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</si>
  <si>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</si>
  <si>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</si>
  <si>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</si>
  <si>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</si>
  <si>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</si>
  <si>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</si>
  <si>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</si>
  <si>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</si>
  <si>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</si>
  <si>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</si>
  <si>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</si>
  <si>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</si>
  <si>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</si>
  <si>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</si>
  <si>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</si>
  <si>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</si>
  <si>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</si>
  <si>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</si>
  <si>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</si>
  <si>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</si>
  <si>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</si>
  <si>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</si>
  <si>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</si>
  <si>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</si>
  <si>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</si>
  <si>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</si>
  <si>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</si>
  <si>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</si>
  <si>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</si>
  <si>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</si>
  <si>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</si>
  <si>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</si>
  <si>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</si>
  <si>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</si>
  <si>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</si>
  <si>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</si>
  <si>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</si>
  <si>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</si>
  <si>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</si>
  <si>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</si>
  <si>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</si>
  <si>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</si>
  <si>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</si>
  <si>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</si>
  <si>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</si>
  <si>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</si>
  <si>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</si>
  <si>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</si>
  <si>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</si>
  <si>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</si>
  <si>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</si>
  <si>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</si>
  <si>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</si>
  <si>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</si>
  <si>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</si>
  <si>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</si>
  <si>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</si>
  <si>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</si>
  <si>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</si>
  <si>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</si>
  <si>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</si>
  <si>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</si>
  <si>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</si>
  <si>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</si>
  <si>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</si>
  <si>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</si>
  <si>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</si>
  <si>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</si>
  <si>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</si>
  <si>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</si>
  <si>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</si>
  <si>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</si>
  <si>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</si>
  <si>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</si>
  <si>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</si>
  <si>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</si>
  <si>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</si>
  <si>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</si>
  <si>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</si>
  <si>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</si>
  <si>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</si>
  <si>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</si>
  <si>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</si>
  <si>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</si>
  <si>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</si>
  <si>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</si>
  <si>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</si>
  <si>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</si>
  <si>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</si>
  <si>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</si>
  <si>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</si>
  <si>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</si>
  <si>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</si>
  <si>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</si>
  <si>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</si>
  <si>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</si>
  <si>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</si>
  <si>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</si>
  <si>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</si>
  <si>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</si>
  <si>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</si>
  <si>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</si>
  <si>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</si>
  <si>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</si>
  <si>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</si>
  <si>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</si>
  <si>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</si>
  <si>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</si>
  <si>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</si>
  <si>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</si>
  <si>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</si>
  <si>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</si>
  <si>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</si>
  <si>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</si>
  <si>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</si>
  <si>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</si>
  <si>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</si>
  <si>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</si>
  <si>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</si>
  <si>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</si>
  <si>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</si>
  <si>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</si>
  <si>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</si>
  <si>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</si>
  <si>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</si>
  <si>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</si>
  <si>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</si>
  <si>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</si>
  <si>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</si>
  <si>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</si>
  <si>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</si>
  <si>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</si>
  <si>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</si>
  <si>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</si>
  <si>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</si>
  <si>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</si>
  <si>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</si>
  <si>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</si>
  <si>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</si>
  <si>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</si>
  <si>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</si>
  <si>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</si>
  <si>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</si>
  <si>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</si>
  <si>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</si>
  <si>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</si>
  <si>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</si>
  <si>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</si>
  <si>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</si>
  <si>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</si>
  <si>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</si>
  <si>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</si>
  <si>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</si>
  <si>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</si>
  <si>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</si>
  <si>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</si>
  <si>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</si>
  <si>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</si>
  <si>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</si>
  <si>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</si>
  <si>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</si>
  <si>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</si>
  <si>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</si>
  <si>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</si>
  <si>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</si>
  <si>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</si>
  <si>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</si>
  <si>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</si>
  <si>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</si>
  <si>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</si>
  <si>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</si>
  <si>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</si>
  <si>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</si>
  <si>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</si>
  <si>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</si>
  <si>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</si>
  <si>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</si>
  <si>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</si>
  <si>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</si>
  <si>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</si>
  <si>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</si>
  <si>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</si>
  <si>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</si>
  <si>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</si>
  <si>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</si>
  <si>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</si>
  <si>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</si>
  <si>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</si>
  <si>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</si>
  <si>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</si>
  <si>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</si>
  <si>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</si>
  <si>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</si>
  <si>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</si>
  <si>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</si>
  <si>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</si>
  <si>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</si>
  <si>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</si>
  <si>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</si>
  <si>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</si>
  <si>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</si>
  <si>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</si>
  <si>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</si>
  <si>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</si>
  <si>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</si>
  <si>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</si>
  <si>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</si>
  <si>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</si>
  <si>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</si>
  <si>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</si>
  <si>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</si>
  <si>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</si>
  <si>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</si>
  <si>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</si>
  <si>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</si>
  <si>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</si>
  <si>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</si>
  <si>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</si>
  <si>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</si>
  <si>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</si>
  <si>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</si>
  <si>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</si>
  <si>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</si>
  <si>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</si>
  <si>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</si>
  <si>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</si>
  <si>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</si>
  <si>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</si>
  <si>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</si>
  <si>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</si>
  <si>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</si>
  <si>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</si>
  <si>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</si>
  <si>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</si>
  <si>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</si>
  <si>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</si>
  <si>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</si>
  <si>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</si>
  <si>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</si>
  <si>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</si>
  <si>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</si>
  <si>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</si>
  <si>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</si>
  <si>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</si>
  <si>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</si>
  <si>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</si>
  <si>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</si>
  <si>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</si>
  <si>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</si>
  <si>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</si>
  <si>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</si>
  <si>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</si>
  <si>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</si>
  <si>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</si>
  <si>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</si>
  <si>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</si>
  <si>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</si>
  <si>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</si>
  <si>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</si>
  <si>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</si>
  <si>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</si>
  <si>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</si>
  <si>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</si>
  <si>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</si>
  <si>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</si>
  <si>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</si>
  <si>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</si>
  <si>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</si>
  <si>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</si>
  <si>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</si>
  <si>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</si>
  <si>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</si>
  <si>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</si>
  <si>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</si>
  <si>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</si>
  <si>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</si>
  <si>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</si>
  <si>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</si>
  <si>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</si>
  <si>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</si>
  <si>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</si>
  <si>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</si>
  <si>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</si>
  <si>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</si>
  <si>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</si>
  <si>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</si>
  <si>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</si>
  <si>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</si>
  <si>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</si>
  <si>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</si>
  <si>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</si>
  <si>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</si>
  <si>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</si>
  <si>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</si>
  <si>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</si>
  <si>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</si>
  <si>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</si>
  <si>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</si>
  <si>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</si>
  <si>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</si>
  <si>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</si>
  <si>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</si>
  <si>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</si>
  <si>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</si>
  <si>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</si>
  <si>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</si>
  <si>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</si>
  <si>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</si>
  <si>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</si>
  <si>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</si>
  <si>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</si>
  <si>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</si>
  <si>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</si>
  <si>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</si>
  <si>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</si>
  <si>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</si>
  <si>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</si>
  <si>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</si>
  <si>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</si>
  <si>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</si>
  <si>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</si>
  <si>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</si>
  <si>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</si>
  <si>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</si>
  <si>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</si>
  <si>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</si>
  <si>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</si>
  <si>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</si>
  <si>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</si>
  <si>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</si>
  <si>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</si>
  <si>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</si>
  <si>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</si>
  <si>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</si>
  <si>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</si>
  <si>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</si>
  <si>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</si>
  <si>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</si>
  <si>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</si>
  <si>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</si>
  <si>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</si>
  <si>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</si>
  <si>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</si>
  <si>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</si>
  <si>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</si>
  <si>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</si>
  <si>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</si>
  <si>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</si>
  <si>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</si>
  <si>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</si>
  <si>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</si>
  <si>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</si>
  <si>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</si>
  <si>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</si>
  <si>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</si>
  <si>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</si>
  <si>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</si>
  <si>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</si>
  <si>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</si>
  <si>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</si>
  <si>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</si>
  <si>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</si>
  <si>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</si>
  <si>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</si>
  <si>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</si>
  <si>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</si>
  <si>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</si>
  <si>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</si>
  <si>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</si>
  <si>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</si>
  <si>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</si>
  <si>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</si>
  <si>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</si>
  <si>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</si>
  <si>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</si>
  <si>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</si>
  <si>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</si>
  <si>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</si>
  <si>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</si>
  <si>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</si>
  <si>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</si>
  <si>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</si>
  <si>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</si>
  <si>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</si>
  <si>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</si>
  <si>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</si>
  <si>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</si>
  <si>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</si>
  <si>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</si>
  <si>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</si>
  <si>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</si>
  <si>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</si>
  <si>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</si>
  <si>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</si>
  <si>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</si>
  <si>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</si>
  <si>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</si>
  <si>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</si>
  <si>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</si>
  <si>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</si>
  <si>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</si>
  <si>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</si>
  <si>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</si>
  <si>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</si>
  <si>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</si>
  <si>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</si>
  <si>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</si>
  <si>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</si>
  <si>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</si>
  <si>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</si>
  <si>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</si>
  <si>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</si>
  <si>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</si>
  <si>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</si>
  <si>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</si>
  <si>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</si>
  <si>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</si>
  <si>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</si>
  <si>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</si>
  <si>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</si>
  <si>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</si>
  <si>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</si>
  <si>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</si>
  <si>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</si>
  <si>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</si>
  <si>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</si>
  <si>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</si>
  <si>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</si>
  <si>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</si>
  <si>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</si>
  <si>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</si>
  <si>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</si>
  <si>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</si>
  <si>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</si>
  <si>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</si>
  <si>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</si>
  <si>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</si>
  <si>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</si>
  <si>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</si>
  <si>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</si>
  <si>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</si>
  <si>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</si>
  <si>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</si>
  <si>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</si>
  <si>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</si>
  <si>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</si>
  <si>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</si>
  <si>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</si>
  <si>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</si>
  <si>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</si>
  <si>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</si>
  <si>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</si>
  <si>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</si>
  <si>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</si>
  <si>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</si>
  <si>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</si>
  <si>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</si>
  <si>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</si>
  <si>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</si>
  <si>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</si>
  <si>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</si>
  <si>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</si>
  <si>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</si>
  <si>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</si>
  <si>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</si>
  <si>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</si>
  <si>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</si>
  <si>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</si>
  <si>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</si>
  <si>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</si>
  <si>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</si>
  <si>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</si>
  <si>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</si>
  <si>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</si>
  <si>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</si>
  <si>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</si>
  <si>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</si>
  <si>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</si>
  <si>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</si>
  <si>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</si>
  <si>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</si>
  <si>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</si>
  <si>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</si>
  <si>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</si>
  <si>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</si>
  <si>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</si>
  <si>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</si>
  <si>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</si>
  <si>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</si>
  <si>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</si>
  <si>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</si>
  <si>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</si>
  <si>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</si>
  <si>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</si>
  <si>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</si>
  <si>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</si>
  <si>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</si>
  <si>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</si>
  <si>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</si>
  <si>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</si>
  <si>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</si>
  <si>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</si>
  <si>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</si>
  <si>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</si>
  <si>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</si>
  <si>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</si>
  <si>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</si>
  <si>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</si>
  <si>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</si>
  <si>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</si>
  <si>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</si>
  <si>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</si>
  <si>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</si>
  <si>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</si>
  <si>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</si>
  <si>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</si>
  <si>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</si>
  <si>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</si>
  <si>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</si>
  <si>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</si>
  <si>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</si>
  <si>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</si>
  <si>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</si>
  <si>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</si>
  <si>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</si>
  <si>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</si>
  <si>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</si>
  <si>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</si>
  <si>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</si>
  <si>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</si>
  <si>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</si>
  <si>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</si>
  <si>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</si>
  <si>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</si>
  <si>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</si>
  <si>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</si>
  <si>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</si>
  <si>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</si>
  <si>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</si>
  <si>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</si>
  <si>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</si>
  <si>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</si>
  <si>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</si>
  <si>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</si>
  <si>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</si>
  <si>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</si>
  <si>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</si>
  <si>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</si>
  <si>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</si>
  <si>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</si>
  <si>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</si>
  <si>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</si>
  <si>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</si>
  <si>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</si>
  <si>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</si>
  <si>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</si>
  <si>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</si>
  <si>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</si>
  <si>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</si>
  <si>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</si>
  <si>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</si>
  <si>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</si>
  <si>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</si>
  <si>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</si>
  <si>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</si>
  <si>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</si>
  <si>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</si>
  <si>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</si>
  <si>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</si>
  <si>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</si>
  <si>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</si>
  <si>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</si>
  <si>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</si>
  <si>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</si>
  <si>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</si>
  <si>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</si>
  <si>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</si>
  <si>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</si>
  <si>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</si>
  <si>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</si>
  <si>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</si>
  <si>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</si>
  <si>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</si>
  <si>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</si>
  <si>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</si>
  <si>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</si>
  <si>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</si>
  <si>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</si>
  <si>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</si>
  <si>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</si>
  <si>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</si>
  <si>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</si>
  <si>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</si>
  <si>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</si>
  <si>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</si>
  <si>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</si>
  <si>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</si>
  <si>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</si>
  <si>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</si>
  <si>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</si>
  <si>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</si>
  <si>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</si>
  <si>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</si>
  <si>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</si>
  <si>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</si>
  <si>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</si>
  <si>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</si>
  <si>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</si>
  <si>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</si>
  <si>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</si>
  <si>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</si>
  <si>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</si>
  <si>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</si>
  <si>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</si>
  <si>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</si>
  <si>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</si>
  <si>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</si>
  <si>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</si>
  <si>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</si>
  <si>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</si>
  <si>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</si>
  <si>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</si>
  <si>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</si>
  <si>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</si>
  <si>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</si>
  <si>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</si>
  <si>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</si>
  <si>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</si>
  <si>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</si>
  <si>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</si>
  <si>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</si>
  <si>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</si>
  <si>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</si>
  <si>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</si>
  <si>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</si>
  <si>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</si>
  <si>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</si>
  <si>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</si>
  <si>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</si>
  <si>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</si>
  <si>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</si>
  <si>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</si>
  <si>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</si>
  <si>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</si>
  <si>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</si>
  <si>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</si>
  <si>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</si>
  <si>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</si>
  <si>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</si>
  <si>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</si>
  <si>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</si>
  <si>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</si>
  <si>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</si>
  <si>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</si>
  <si>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</si>
  <si>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</si>
  <si>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</si>
  <si>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</si>
  <si>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</si>
  <si>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</si>
  <si>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</si>
  <si>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</si>
  <si>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</si>
  <si>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</si>
  <si>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</si>
  <si>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</si>
  <si>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</si>
  <si>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</si>
  <si>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</si>
  <si>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</si>
  <si>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</si>
  <si>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</si>
  <si>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</si>
  <si>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</si>
  <si>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</si>
  <si>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</si>
  <si>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</si>
  <si>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</si>
  <si>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</si>
  <si>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</si>
  <si>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</si>
  <si>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</si>
  <si>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</si>
  <si>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</si>
  <si>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</si>
  <si>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</si>
  <si>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</si>
  <si>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</si>
  <si>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</si>
  <si>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</si>
  <si>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</si>
  <si>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</si>
  <si>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</si>
  <si>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</si>
  <si>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</si>
  <si>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</si>
  <si>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</si>
  <si>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</si>
  <si>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</si>
  <si>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</si>
  <si>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</si>
  <si>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</si>
  <si>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</si>
  <si>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</si>
  <si>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</si>
  <si>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</si>
  <si>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</si>
  <si>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</si>
  <si>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</si>
  <si>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</si>
  <si>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</si>
  <si>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</si>
  <si>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</si>
  <si>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</si>
  <si>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</si>
  <si>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</si>
  <si>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</si>
  <si>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</si>
  <si>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</si>
  <si>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</si>
  <si>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</si>
  <si>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</si>
  <si>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</si>
  <si>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</si>
  <si>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</si>
  <si>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</si>
  <si>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</si>
  <si>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</si>
  <si>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</si>
  <si>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</si>
  <si>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</si>
  <si>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</si>
  <si>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</si>
  <si>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</si>
  <si>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</si>
  <si>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</si>
  <si>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</si>
  <si>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</si>
  <si>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</si>
  <si>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</si>
  <si>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</si>
  <si>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</si>
  <si>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</si>
  <si>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</si>
  <si>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</si>
  <si>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</si>
  <si>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</si>
  <si>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</si>
  <si>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</si>
  <si>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</si>
  <si>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</si>
  <si>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</si>
  <si>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</si>
  <si>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</si>
  <si>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</si>
  <si>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</si>
  <si>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</si>
  <si>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</si>
  <si>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</si>
  <si>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</si>
  <si>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</si>
  <si>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</si>
  <si>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</si>
  <si>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</si>
  <si>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</si>
  <si>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</si>
  <si>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</si>
  <si>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</si>
  <si>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</si>
  <si>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</si>
  <si>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</si>
  <si>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</si>
  <si>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</si>
  <si>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</si>
  <si>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</si>
  <si>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</si>
  <si>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</si>
  <si>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</si>
  <si>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</si>
  <si>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</si>
  <si>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</si>
  <si>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</si>
  <si>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</si>
  <si>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</si>
  <si>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</si>
  <si>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</si>
  <si>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</si>
  <si>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</si>
  <si>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</si>
  <si>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</si>
  <si>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</si>
  <si>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</si>
  <si>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</si>
  <si>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</si>
  <si>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</si>
  <si>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</si>
  <si>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</si>
  <si>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</si>
  <si>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</si>
  <si>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</si>
  <si>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</si>
  <si>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</si>
  <si>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</si>
  <si>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</si>
  <si>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</si>
  <si>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</si>
  <si>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</si>
  <si>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</si>
  <si>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</si>
  <si>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</si>
  <si>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</si>
  <si>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</si>
  <si>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</si>
  <si>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</si>
  <si>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</si>
  <si>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</si>
  <si>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</si>
  <si>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</si>
  <si>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</si>
  <si>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</si>
  <si>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</si>
  <si>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</si>
  <si>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</si>
  <si>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</si>
  <si>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</si>
  <si>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</si>
  <si>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</si>
  <si>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</si>
  <si>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</si>
  <si>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</si>
  <si>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</si>
  <si>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</si>
  <si>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</si>
  <si>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</si>
  <si>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</si>
  <si>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</si>
  <si>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</si>
  <si>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</si>
  <si>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</si>
  <si>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</si>
  <si>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</si>
  <si>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</si>
  <si>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</si>
  <si>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</si>
  <si>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</si>
  <si>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</si>
  <si>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</si>
  <si>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</si>
  <si>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</si>
  <si>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</si>
  <si>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</si>
  <si>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</si>
  <si>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</si>
  <si>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</si>
  <si>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</si>
  <si>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</si>
  <si>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</si>
  <si>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</si>
  <si>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</si>
  <si>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</si>
  <si>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</si>
  <si>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</si>
  <si>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</si>
  <si>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</si>
  <si>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</si>
  <si>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</si>
  <si>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</si>
  <si>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</si>
  <si>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</si>
  <si>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</si>
  <si>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</si>
  <si>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</si>
  <si>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</si>
  <si>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</si>
  <si>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</si>
  <si>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</si>
  <si>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</si>
  <si>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</si>
  <si>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</si>
  <si>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</si>
  <si>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</si>
  <si>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</si>
  <si>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</si>
  <si>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</si>
  <si>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</si>
  <si>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</si>
  <si>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</si>
  <si>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</si>
  <si>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</si>
  <si>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</si>
  <si>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</si>
  <si>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</si>
  <si>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</si>
  <si>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</si>
  <si>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</si>
  <si>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</si>
  <si>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</si>
  <si>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</si>
  <si>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</si>
  <si>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</si>
  <si>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</si>
  <si>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</si>
  <si>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</si>
  <si>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</si>
  <si>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</si>
  <si>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</si>
  <si>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</si>
  <si>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</si>
  <si>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</si>
  <si>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</si>
  <si>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</si>
  <si>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</si>
  <si>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</si>
  <si>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</si>
  <si>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</si>
  <si>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</si>
  <si>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</si>
  <si>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</si>
  <si>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</si>
  <si>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</si>
  <si>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</si>
  <si>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</si>
  <si>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</si>
  <si>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</si>
  <si>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</si>
  <si>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</si>
  <si>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</si>
  <si>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</si>
  <si>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</si>
  <si>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</si>
  <si>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</si>
  <si>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</si>
  <si>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</si>
  <si>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</si>
  <si>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</si>
  <si>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</si>
  <si>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</si>
  <si>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</si>
  <si>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</si>
  <si>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</si>
  <si>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</si>
  <si>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</si>
  <si>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</si>
  <si>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</si>
  <si>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</si>
  <si>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</si>
  <si>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</si>
  <si>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</si>
  <si>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</si>
  <si>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</si>
  <si>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</si>
  <si>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</si>
  <si>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</si>
  <si>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</si>
  <si>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</si>
  <si>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</si>
  <si>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</si>
  <si>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</si>
  <si>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</si>
  <si>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</si>
  <si>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</si>
  <si>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</si>
  <si>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</si>
  <si>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</si>
  <si>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</si>
  <si>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</si>
  <si>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</si>
  <si>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</si>
  <si>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</si>
  <si>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</si>
  <si>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</si>
  <si>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</si>
  <si>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</si>
  <si>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</si>
  <si>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</si>
  <si>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</si>
  <si>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</si>
  <si>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</si>
  <si>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</si>
  <si>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</si>
  <si>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</si>
  <si>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</si>
  <si>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</si>
  <si>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</si>
  <si>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</si>
  <si>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</si>
  <si>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</si>
  <si>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</si>
  <si>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</si>
  <si>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</si>
  <si>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</si>
  <si>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</si>
  <si>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</si>
  <si>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</si>
  <si>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</si>
  <si>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</si>
  <si>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</si>
  <si>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</si>
  <si>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</si>
  <si>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</si>
  <si>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</si>
  <si>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</si>
  <si>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</si>
  <si>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</si>
  <si>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</si>
  <si>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</si>
  <si>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</si>
  <si>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</si>
  <si>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</si>
  <si>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</si>
  <si>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</si>
  <si>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</si>
  <si>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</si>
  <si>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</si>
  <si>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</si>
  <si>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</si>
  <si>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</si>
  <si>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</si>
  <si>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</si>
  <si>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</si>
  <si>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</si>
  <si>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</si>
  <si>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</si>
  <si>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</si>
  <si>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</si>
  <si>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</si>
  <si>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</si>
  <si>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</si>
  <si>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</si>
  <si>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</si>
  <si>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</si>
  <si>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</si>
  <si>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</si>
  <si>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</si>
  <si>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</si>
  <si>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</si>
  <si>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</si>
  <si>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</si>
  <si>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</si>
  <si>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</si>
  <si>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</si>
  <si>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</si>
  <si>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</si>
  <si>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</si>
  <si>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</si>
  <si>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</si>
  <si>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</si>
  <si>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</si>
  <si>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</si>
  <si>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</si>
  <si>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</si>
  <si>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</si>
  <si>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</si>
  <si>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</si>
  <si>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</si>
  <si>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</si>
  <si>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</si>
  <si>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</si>
  <si>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</si>
  <si>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</si>
  <si>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</si>
  <si>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</si>
  <si>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</si>
  <si>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</si>
  <si>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</si>
  <si>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</si>
  <si>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</si>
  <si>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</si>
  <si>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</si>
  <si>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</si>
  <si>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</si>
  <si>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</si>
  <si>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</si>
  <si>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</si>
  <si>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</si>
  <si>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</si>
  <si>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</si>
  <si>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</si>
  <si>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</si>
  <si>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</si>
  <si>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</si>
  <si>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</si>
  <si>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</si>
  <si>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</si>
  <si>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</si>
  <si>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</si>
  <si>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</si>
  <si>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</si>
  <si>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</si>
  <si>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</si>
  <si>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</si>
  <si>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</si>
  <si>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</si>
  <si>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</si>
  <si>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</si>
  <si>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</si>
  <si>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</si>
  <si>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</si>
  <si>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</si>
  <si>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</si>
  <si>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</si>
  <si>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</si>
  <si>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</si>
  <si>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</si>
  <si>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</si>
  <si>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</si>
  <si>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</si>
  <si>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</si>
  <si>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</si>
  <si>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</si>
  <si>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</si>
  <si>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</si>
  <si>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</si>
  <si>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</si>
  <si>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</si>
  <si>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</si>
  <si>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</si>
  <si>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</si>
  <si>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</si>
  <si>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</si>
  <si>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</si>
  <si>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</si>
  <si>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</si>
  <si>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</si>
  <si>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</si>
  <si>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</si>
  <si>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</si>
  <si>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</si>
  <si>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</si>
  <si>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</si>
  <si>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</si>
  <si>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</si>
  <si>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</si>
  <si>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</si>
  <si>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</si>
  <si>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</si>
  <si>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</si>
  <si>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</si>
  <si>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</si>
  <si>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</si>
  <si>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</si>
  <si>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</si>
  <si>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</si>
  <si>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</si>
  <si>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</si>
  <si>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</si>
  <si>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</si>
  <si>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</si>
  <si>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</si>
  <si>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</si>
  <si>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</si>
  <si>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</si>
  <si>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</si>
  <si>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</si>
  <si>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</si>
  <si>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</si>
  <si>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</si>
  <si>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</si>
  <si>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</si>
  <si>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</si>
  <si>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</si>
  <si>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</si>
  <si>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</si>
  <si>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</si>
  <si>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</si>
  <si>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</si>
  <si>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</si>
  <si>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</si>
  <si>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</si>
  <si>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</si>
  <si>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</si>
  <si>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</si>
  <si>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</si>
  <si>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</si>
  <si>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</si>
  <si>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</si>
  <si>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</si>
  <si>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</si>
  <si>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</si>
  <si>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</si>
  <si>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</si>
  <si>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</si>
  <si>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</si>
  <si>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</si>
  <si>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</si>
  <si>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</si>
  <si>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</si>
  <si>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</si>
  <si>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</si>
  <si>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</si>
  <si>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</si>
  <si>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</si>
  <si>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</si>
  <si>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</si>
  <si>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</si>
  <si>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</si>
  <si>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</si>
  <si>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</si>
  <si>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</si>
  <si>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</si>
  <si>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</si>
  <si>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</si>
  <si>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</si>
  <si>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</si>
  <si>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</si>
  <si>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</si>
  <si>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</si>
  <si>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</si>
  <si>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</si>
  <si>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</si>
  <si>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</si>
  <si>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</si>
  <si>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</si>
  <si>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</si>
  <si>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</si>
  <si>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</si>
  <si>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</si>
  <si>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</si>
  <si>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</si>
  <si>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</si>
  <si>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</si>
  <si>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</si>
  <si>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</si>
  <si>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</si>
  <si>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</si>
  <si>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</si>
  <si>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</si>
  <si>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</si>
  <si>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</si>
  <si>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</si>
  <si>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</si>
  <si>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</si>
  <si>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</si>
  <si>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</si>
  <si>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</si>
  <si>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</si>
  <si>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</si>
  <si>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</si>
  <si>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</si>
  <si>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</si>
  <si>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</si>
  <si>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</si>
  <si>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</si>
  <si>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</si>
  <si>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</si>
  <si>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</si>
  <si>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</si>
  <si>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</si>
  <si>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</si>
  <si>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</si>
  <si>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</si>
  <si>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</si>
  <si>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</si>
  <si>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</si>
  <si>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</si>
  <si>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</si>
  <si>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</si>
  <si>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</si>
  <si>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</si>
  <si>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</si>
  <si>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</si>
  <si>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</si>
  <si>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</si>
  <si>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</si>
  <si>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</si>
  <si>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</si>
  <si>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</si>
  <si>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</si>
  <si>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</si>
  <si>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</si>
  <si>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</si>
  <si>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</si>
  <si>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</si>
  <si>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</si>
  <si>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</si>
  <si>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</si>
  <si>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</si>
  <si>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</si>
  <si>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</si>
  <si>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</si>
  <si>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</si>
  <si>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</si>
  <si>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</si>
  <si>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</si>
  <si>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</si>
  <si>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</si>
  <si>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</si>
  <si>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</si>
  <si>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</si>
  <si>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</si>
  <si>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</si>
  <si>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</si>
  <si>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</si>
  <si>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</si>
  <si>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</si>
  <si>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</si>
  <si>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</si>
  <si>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</si>
  <si>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</si>
  <si>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</si>
  <si>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</si>
  <si>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</si>
  <si>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</si>
  <si>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</si>
  <si>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</si>
  <si>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</si>
  <si>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</si>
  <si>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</si>
  <si>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</si>
  <si>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</si>
  <si>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</si>
  <si>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</si>
  <si>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</si>
  <si>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</si>
  <si>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</si>
  <si>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</si>
  <si>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</si>
  <si>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</si>
  <si>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</si>
  <si>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</si>
  <si>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</si>
  <si>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</si>
  <si>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</si>
  <si>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</si>
  <si>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</si>
  <si>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</si>
  <si>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</si>
  <si>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</si>
  <si>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</si>
  <si>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</si>
  <si>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</si>
  <si>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</si>
  <si>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</si>
  <si>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</si>
  <si>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</si>
  <si>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</si>
  <si>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</si>
  <si>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</si>
  <si>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</si>
  <si>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</si>
  <si>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</si>
  <si>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</si>
  <si>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</si>
  <si>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</si>
  <si>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</si>
  <si>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</si>
  <si>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</si>
  <si>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</si>
  <si>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</si>
  <si>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</si>
  <si>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</si>
  <si>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</si>
  <si>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</si>
  <si>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</si>
  <si>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</si>
  <si>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</si>
  <si>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</si>
  <si>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</si>
  <si>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</si>
  <si>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</si>
  <si>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</si>
  <si>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</si>
  <si>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</si>
  <si>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</si>
  <si>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</si>
  <si>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</si>
  <si>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</si>
  <si>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</si>
  <si>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</si>
  <si>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</si>
  <si>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</si>
  <si>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</si>
  <si>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</si>
  <si>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</si>
  <si>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</si>
  <si>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</si>
  <si>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</si>
  <si>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</si>
  <si>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</si>
  <si>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</si>
  <si>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</si>
  <si>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</si>
  <si>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</si>
  <si>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</si>
  <si>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</si>
  <si>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</si>
  <si>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</si>
  <si>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</si>
  <si>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</si>
  <si>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</si>
  <si>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</si>
  <si>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</si>
  <si>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</si>
  <si>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</si>
  <si>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</si>
  <si>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</si>
  <si>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</si>
  <si>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</si>
  <si>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</si>
  <si>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</si>
  <si>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</si>
  <si>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</si>
  <si>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</si>
  <si>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</si>
  <si>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</si>
  <si>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</si>
  <si>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</si>
  <si>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</si>
  <si>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</si>
  <si>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</si>
  <si>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</si>
  <si>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</si>
  <si>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</si>
  <si>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</si>
  <si>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</si>
  <si>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</si>
  <si>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</si>
  <si>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</si>
  <si>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</si>
  <si>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</si>
  <si>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</si>
  <si>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</si>
  <si>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</si>
  <si>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</si>
  <si>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</si>
  <si>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</si>
  <si>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</si>
  <si>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</si>
  <si>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</si>
  <si>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</si>
  <si>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</si>
  <si>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</si>
  <si>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</si>
  <si>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</si>
  <si>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</si>
  <si>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</si>
  <si>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</si>
  <si>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</si>
  <si>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</si>
  <si>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</si>
  <si>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</si>
  <si>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</si>
  <si>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</si>
  <si>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</si>
  <si>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</si>
  <si>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</si>
  <si>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</si>
  <si>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</si>
  <si>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</si>
  <si>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</si>
  <si>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</si>
  <si>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</si>
  <si>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</si>
  <si>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</si>
  <si>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</si>
  <si>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</si>
  <si>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</si>
  <si>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</si>
  <si>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</si>
  <si>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</si>
  <si>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</si>
  <si>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</si>
  <si>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</si>
  <si>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</si>
  <si>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</si>
  <si>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</si>
  <si>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</si>
  <si>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</si>
  <si>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</si>
  <si>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</si>
  <si>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</si>
  <si>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</si>
  <si>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</si>
  <si>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</si>
  <si>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</si>
  <si>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</si>
  <si>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</si>
  <si>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</si>
  <si>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</si>
  <si>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</si>
  <si>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</si>
  <si>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</si>
  <si>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</si>
  <si>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</si>
  <si>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</si>
  <si>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</si>
  <si>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</si>
  <si>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</si>
  <si>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</si>
  <si>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</si>
  <si>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</si>
  <si>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</si>
  <si>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</si>
  <si>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</si>
  <si>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</si>
  <si>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</si>
  <si>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</si>
  <si>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</si>
  <si>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</si>
  <si>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</si>
  <si>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</si>
  <si>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</si>
  <si>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</si>
  <si>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</si>
  <si>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</si>
  <si>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</si>
  <si>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</si>
  <si>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</si>
  <si>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</si>
  <si>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</si>
  <si>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</si>
  <si>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</si>
  <si>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</si>
  <si>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</si>
  <si>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</si>
  <si>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</si>
  <si>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</si>
  <si>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</si>
  <si>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</si>
  <si>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</si>
  <si>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</si>
  <si>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</si>
  <si>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</si>
  <si>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</si>
  <si>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</si>
  <si>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</si>
  <si>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</si>
  <si>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</si>
  <si>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</si>
  <si>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</si>
  <si>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</si>
  <si>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</si>
  <si>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</si>
  <si>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</si>
  <si>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</si>
  <si>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</si>
  <si>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</si>
  <si>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</si>
  <si>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</si>
  <si>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</si>
  <si>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</si>
  <si>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</si>
  <si>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</si>
  <si>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</si>
  <si>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</si>
  <si>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</si>
  <si>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</si>
  <si>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</si>
  <si>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</si>
  <si>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</si>
  <si>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</si>
  <si>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</si>
  <si>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</si>
  <si>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</si>
  <si>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</si>
  <si>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</si>
  <si>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</si>
  <si>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</si>
  <si>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</si>
  <si>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</si>
  <si>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</si>
  <si>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</si>
  <si>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</si>
  <si>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</si>
  <si>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</si>
  <si>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</si>
  <si>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</si>
  <si>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</si>
  <si>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</si>
  <si>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</si>
  <si>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</si>
  <si>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</si>
  <si>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</si>
  <si>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</si>
  <si>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</si>
  <si>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</si>
  <si>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</si>
  <si>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</si>
  <si>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</si>
  <si>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</si>
  <si>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</si>
  <si>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</si>
  <si>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</si>
  <si>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</si>
  <si>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</si>
  <si>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</si>
  <si>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</si>
  <si>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</si>
  <si>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</si>
  <si>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</si>
  <si>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</si>
  <si>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</si>
  <si>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</si>
  <si>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</si>
  <si>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</si>
  <si>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</si>
  <si>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</si>
  <si>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</si>
  <si>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</si>
  <si>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</si>
  <si>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</si>
  <si>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</si>
  <si>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</si>
  <si>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</si>
  <si>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</si>
  <si>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</si>
  <si>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</si>
  <si>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</si>
  <si>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</si>
  <si>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</si>
  <si>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</si>
  <si>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</si>
  <si>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</si>
  <si>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</si>
  <si>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</si>
  <si>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</si>
  <si>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</si>
  <si>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</si>
  <si>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</si>
  <si>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</si>
  <si>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</si>
  <si>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</si>
  <si>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</si>
  <si>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</si>
  <si>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</si>
  <si>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</si>
  <si>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</si>
  <si>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</si>
  <si>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</si>
  <si>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</si>
  <si>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</si>
  <si>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</si>
  <si>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</si>
  <si>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</si>
  <si>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</si>
  <si>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</si>
  <si>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</si>
  <si>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</si>
  <si>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</si>
  <si>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</si>
  <si>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</si>
  <si>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</si>
  <si>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</si>
  <si>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</si>
  <si>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</si>
  <si>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</si>
  <si>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</si>
  <si>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</si>
  <si>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</si>
  <si>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</si>
  <si>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</si>
  <si>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</si>
  <si>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</si>
  <si>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</si>
  <si>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</si>
  <si>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</si>
  <si>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</si>
  <si>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</si>
  <si>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</si>
  <si>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</si>
  <si>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</si>
  <si>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</si>
  <si>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</si>
  <si>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</si>
  <si>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</si>
  <si>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</si>
  <si>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</si>
  <si>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</si>
  <si>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</si>
  <si>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</si>
  <si>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</si>
  <si>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</si>
  <si>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</si>
  <si>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</si>
  <si>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</si>
  <si>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</si>
  <si>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</si>
  <si>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</si>
  <si>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</si>
  <si>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</si>
  <si>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</si>
  <si>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</si>
  <si>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</si>
  <si>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</si>
  <si>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</si>
  <si>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</si>
  <si>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</si>
  <si>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</si>
  <si>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</si>
  <si>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</si>
  <si>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</si>
  <si>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</si>
  <si>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</si>
  <si>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</si>
  <si>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</si>
  <si>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</si>
  <si>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</si>
  <si>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</si>
  <si>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</si>
  <si>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</si>
  <si>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</si>
  <si>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</si>
  <si>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</si>
  <si>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</si>
  <si>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</si>
  <si>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</si>
  <si>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</si>
  <si>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</si>
  <si>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</si>
  <si>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</si>
  <si>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</si>
  <si>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</si>
  <si>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</si>
  <si>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</si>
  <si>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</si>
  <si>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</si>
  <si>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</si>
  <si>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</si>
  <si>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</si>
  <si>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</si>
  <si>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</si>
  <si>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</si>
  <si>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</si>
  <si>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</si>
  <si>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</si>
  <si>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</si>
  <si>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</si>
  <si>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</si>
  <si>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</si>
  <si>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</si>
  <si>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</si>
  <si>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</si>
  <si>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</si>
  <si>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</si>
  <si>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</si>
  <si>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</si>
  <si>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</si>
  <si>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</si>
  <si>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</si>
  <si>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</si>
  <si>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</si>
  <si>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</si>
  <si>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</si>
  <si>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</si>
  <si>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</si>
  <si>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</si>
  <si>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</si>
  <si>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</si>
  <si>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</si>
  <si>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</si>
  <si>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</si>
  <si>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</si>
  <si>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</si>
  <si>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</si>
  <si>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</si>
  <si>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</si>
  <si>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</si>
  <si>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</si>
  <si>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</si>
  <si>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</si>
  <si>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</si>
  <si>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</si>
  <si>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</si>
  <si>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</si>
  <si>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</si>
  <si>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</si>
  <si>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</si>
  <si>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</si>
  <si>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</si>
  <si>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</si>
  <si>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</si>
  <si>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</si>
  <si>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</si>
  <si>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</si>
  <si>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</si>
  <si>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</si>
  <si>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</si>
  <si>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</si>
  <si>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</si>
  <si>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</si>
  <si>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</si>
  <si>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</si>
  <si>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</si>
  <si>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</si>
  <si>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</si>
  <si>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</si>
  <si>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</si>
  <si>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</si>
  <si>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</si>
  <si>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</si>
  <si>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</si>
  <si>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</si>
  <si>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</si>
  <si>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</si>
  <si>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</si>
  <si>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</si>
  <si>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</si>
  <si>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</si>
  <si>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</si>
  <si>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</si>
  <si>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</si>
  <si>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</si>
  <si>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</si>
  <si>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</si>
  <si>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</si>
  <si>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</si>
  <si>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</si>
  <si>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</si>
  <si>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</si>
  <si>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</si>
  <si>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</si>
  <si>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</si>
  <si>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</si>
  <si>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</si>
  <si>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</si>
  <si>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</si>
  <si>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</si>
  <si>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</si>
  <si>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</si>
  <si>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</si>
  <si>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</si>
  <si>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</si>
  <si>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</si>
  <si>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</si>
  <si>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</si>
  <si>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</si>
  <si>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</si>
  <si>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</si>
  <si>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</si>
  <si>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</si>
  <si>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</si>
  <si>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</si>
  <si>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</si>
  <si>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</si>
  <si>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</si>
  <si>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</si>
  <si>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</si>
  <si>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</si>
  <si>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</si>
  <si>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</si>
  <si>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</si>
  <si>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</si>
  <si>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</si>
  <si>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</si>
  <si>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</si>
  <si>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</si>
  <si>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</si>
  <si>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</si>
  <si>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</si>
  <si>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</si>
  <si>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</si>
  <si>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</si>
  <si>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</si>
  <si>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</si>
  <si>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</si>
  <si>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</si>
  <si>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</si>
  <si>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</si>
  <si>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</si>
  <si>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</si>
  <si>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</si>
  <si>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</si>
  <si>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</si>
  <si>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</si>
  <si>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</si>
  <si>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</si>
  <si>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</si>
  <si>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</si>
  <si>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</si>
  <si>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</si>
  <si>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</si>
  <si>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</si>
  <si>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</si>
  <si>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</si>
  <si>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</si>
  <si>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</si>
  <si>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</si>
  <si>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</si>
  <si>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</si>
  <si>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</si>
  <si>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</si>
  <si>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</si>
  <si>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</si>
  <si>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</si>
  <si>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</si>
  <si>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</si>
  <si>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</si>
  <si>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</si>
  <si>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</si>
  <si>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</si>
  <si>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</si>
  <si>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</si>
  <si>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</si>
  <si>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</si>
  <si>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</si>
  <si>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</si>
  <si>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</si>
  <si>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</si>
  <si>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</si>
  <si>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</si>
  <si>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</si>
  <si>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</si>
  <si>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</si>
  <si>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</si>
  <si>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</si>
  <si>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</si>
  <si>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</si>
  <si>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</si>
  <si>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</si>
  <si>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</si>
  <si>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</si>
  <si>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</si>
  <si>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</si>
  <si>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</si>
  <si>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</si>
  <si>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</si>
  <si>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</si>
  <si>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</si>
  <si>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</si>
  <si>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</si>
  <si>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</si>
  <si>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</si>
  <si>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</si>
  <si>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</si>
  <si>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</si>
  <si>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</si>
  <si>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</si>
  <si>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</si>
  <si>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</si>
  <si>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</si>
  <si>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</si>
  <si>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</si>
  <si>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</si>
  <si>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</si>
  <si>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</si>
  <si>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</si>
  <si>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</si>
  <si>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</si>
  <si>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</si>
  <si>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</si>
  <si>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</si>
  <si>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</si>
  <si>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</si>
  <si>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</si>
  <si>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</si>
  <si>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</si>
  <si>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</si>
  <si>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</si>
  <si>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</si>
  <si>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</si>
  <si>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</si>
  <si>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</si>
  <si>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</si>
  <si>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</si>
  <si>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</si>
  <si>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</si>
  <si>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</si>
  <si>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</si>
  <si>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</si>
  <si>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</si>
  <si>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</si>
  <si>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</si>
  <si>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</si>
  <si>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</si>
  <si>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</si>
  <si>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</si>
  <si>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</si>
  <si>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</si>
  <si>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</si>
  <si>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</si>
  <si>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</si>
  <si>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</si>
  <si>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</si>
  <si>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</si>
  <si>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</si>
  <si>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</si>
  <si>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</si>
  <si>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</si>
  <si>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</si>
  <si>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</si>
  <si>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</si>
  <si>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</si>
  <si>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</si>
  <si>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</si>
  <si>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</si>
  <si>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</si>
  <si>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</si>
  <si>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</si>
  <si>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</si>
  <si>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</si>
  <si>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</si>
  <si>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</si>
  <si>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</si>
  <si>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</si>
  <si>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</si>
  <si>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</si>
  <si>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</si>
  <si>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</si>
  <si>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</si>
  <si>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</si>
  <si>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</si>
  <si>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</si>
  <si>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</si>
  <si>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</si>
  <si>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</si>
  <si>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</si>
  <si>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</si>
  <si>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</si>
  <si>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</si>
  <si>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</si>
  <si>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</si>
  <si>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</si>
  <si>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</si>
  <si>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</si>
  <si>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</si>
  <si>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</si>
  <si>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</si>
  <si>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</si>
  <si>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</si>
  <si>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</si>
  <si>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</si>
  <si>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</si>
  <si>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</si>
  <si>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</si>
  <si>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</si>
  <si>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</si>
  <si>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</si>
  <si>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</si>
  <si>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</si>
  <si>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</si>
  <si>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</si>
  <si>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</si>
  <si>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</si>
  <si>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</si>
  <si>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</si>
  <si>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</si>
  <si>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</si>
  <si>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</si>
  <si>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</si>
  <si>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</si>
  <si>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</si>
  <si>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</si>
  <si>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</si>
  <si>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</si>
  <si>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</si>
  <si>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</si>
  <si>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</si>
  <si>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</si>
  <si>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</si>
  <si>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</si>
  <si>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</si>
  <si>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</si>
  <si>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</si>
  <si>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</si>
  <si>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</si>
  <si>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</si>
  <si>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</si>
  <si>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</si>
  <si>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</si>
  <si>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</si>
  <si>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</si>
  <si>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</si>
  <si>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</si>
  <si>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</si>
  <si>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</si>
  <si>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</si>
  <si>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</si>
  <si>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</si>
  <si>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</si>
  <si>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</si>
  <si>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</si>
  <si>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</si>
  <si>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</si>
  <si>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</si>
  <si>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</si>
  <si>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</si>
  <si>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</si>
  <si>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</si>
  <si>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</si>
  <si>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</si>
  <si>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</si>
  <si>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</si>
  <si>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</si>
  <si>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</si>
  <si>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</si>
  <si>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</si>
  <si>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</si>
  <si>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</si>
  <si>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</si>
  <si>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</si>
  <si>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</si>
  <si>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</si>
  <si>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</si>
  <si>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</si>
  <si>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</si>
  <si>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</si>
  <si>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</si>
  <si>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</si>
  <si>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</si>
  <si>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</si>
  <si>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</si>
  <si>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</si>
  <si>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</si>
  <si>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</si>
  <si>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</si>
  <si>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</si>
  <si>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</si>
  <si>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</si>
  <si>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</si>
  <si>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</si>
  <si>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</si>
  <si>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</si>
  <si>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</si>
  <si>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</si>
  <si>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</si>
  <si>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</si>
  <si>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</si>
  <si>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</si>
  <si>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</si>
  <si>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</si>
  <si>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</si>
  <si>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</si>
  <si>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</si>
  <si>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</si>
  <si>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</si>
  <si>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</si>
  <si>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</si>
  <si>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</si>
  <si>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</si>
  <si>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</si>
  <si>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</si>
  <si>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</si>
  <si>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</si>
  <si>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</si>
  <si>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</si>
  <si>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</si>
  <si>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</si>
  <si>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</si>
  <si>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</si>
  <si>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</si>
  <si>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</si>
  <si>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</si>
  <si>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</si>
  <si>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</si>
  <si>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</si>
  <si>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</si>
  <si>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</si>
  <si>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</si>
  <si>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</si>
  <si>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</si>
  <si>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</si>
  <si>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</si>
  <si>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</si>
  <si>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</si>
  <si>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</si>
  <si>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</si>
  <si>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</si>
  <si>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</si>
  <si>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</si>
  <si>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</si>
  <si>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</si>
  <si>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</si>
  <si>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</si>
  <si>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</si>
  <si>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</si>
  <si>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</si>
  <si>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</si>
  <si>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</si>
  <si>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</si>
  <si>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</si>
  <si>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</si>
  <si>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</si>
  <si>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</si>
  <si>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</si>
  <si>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</si>
  <si>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</si>
  <si>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</si>
  <si>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</si>
  <si>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</si>
  <si>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</si>
  <si>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</si>
  <si>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</si>
  <si>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</si>
  <si>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</si>
  <si>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</si>
  <si>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</si>
  <si>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</si>
  <si>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</si>
  <si>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</si>
  <si>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</si>
  <si>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</si>
  <si>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</si>
  <si>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</si>
  <si>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</si>
  <si>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</si>
  <si>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</si>
  <si>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</si>
  <si>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</si>
  <si>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</si>
  <si>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</si>
  <si>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</si>
  <si>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</si>
  <si>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</si>
  <si>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</si>
  <si>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</si>
  <si>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</si>
  <si>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</si>
  <si>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</si>
  <si>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</si>
  <si>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</si>
  <si>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</si>
  <si>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</si>
  <si>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</si>
  <si>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</si>
  <si>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</si>
  <si>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</si>
  <si>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</si>
  <si>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</si>
  <si>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</si>
  <si>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</si>
  <si>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</si>
  <si>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</si>
  <si>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</si>
  <si>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</si>
  <si>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</si>
  <si>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</si>
  <si>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</si>
  <si>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</si>
  <si>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</si>
  <si>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</si>
  <si>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</si>
  <si>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</si>
  <si>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</si>
  <si>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</si>
  <si>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</si>
  <si>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</si>
  <si>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</si>
  <si>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</si>
  <si>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</si>
  <si>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</si>
  <si>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</si>
  <si>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</si>
  <si>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</si>
  <si>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</si>
  <si>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</si>
  <si>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</si>
  <si>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</si>
  <si>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</si>
  <si>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</si>
  <si>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</si>
  <si>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</si>
  <si>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</si>
  <si>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</si>
  <si>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</si>
  <si>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</si>
  <si>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</si>
  <si>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</si>
  <si>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</si>
  <si>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</si>
  <si>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</si>
  <si>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</si>
  <si>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</si>
  <si>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</si>
  <si>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</si>
  <si>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</si>
  <si>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</si>
  <si>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</si>
  <si>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</si>
  <si>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</si>
  <si>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</si>
  <si>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</si>
  <si>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</si>
  <si>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</si>
  <si>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</si>
  <si>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</si>
  <si>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</si>
  <si>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</si>
  <si>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</si>
  <si>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</si>
  <si>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</si>
  <si>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</si>
  <si>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</si>
  <si>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</si>
  <si>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</si>
  <si>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</si>
  <si>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</si>
  <si>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</si>
  <si>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</si>
  <si>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</si>
  <si>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</si>
  <si>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</si>
  <si>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</si>
  <si>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</si>
  <si>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</si>
  <si>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</si>
  <si>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</si>
  <si>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</si>
  <si>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</si>
  <si>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</si>
  <si>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</si>
  <si>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</si>
  <si>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</si>
  <si>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</si>
  <si>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</si>
  <si>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</si>
  <si>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</si>
  <si>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</si>
  <si>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</si>
  <si>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</si>
  <si>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</si>
  <si>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</si>
  <si>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</si>
  <si>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</si>
  <si>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</si>
  <si>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</si>
  <si>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</si>
  <si>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</si>
  <si>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</si>
  <si>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</si>
  <si>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</si>
  <si>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</si>
  <si>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</si>
  <si>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</si>
  <si>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</si>
  <si>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</si>
  <si>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</si>
  <si>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</si>
  <si>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</si>
  <si>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</si>
  <si>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</si>
  <si>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</si>
  <si>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</si>
  <si>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</si>
  <si>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</si>
  <si>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</si>
  <si>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</si>
  <si>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</si>
  <si>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</si>
  <si>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</si>
  <si>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</si>
  <si>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</si>
  <si>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</si>
  <si>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</si>
  <si>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</si>
  <si>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</si>
  <si>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</si>
  <si>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</si>
  <si>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</si>
  <si>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</si>
  <si>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</si>
  <si>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</si>
  <si>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</si>
  <si>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</si>
  <si>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</si>
  <si>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</si>
  <si>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</si>
  <si>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</si>
  <si>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</si>
  <si>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</si>
  <si>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</si>
  <si>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</si>
  <si>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</si>
  <si>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</si>
  <si>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</si>
  <si>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</si>
  <si>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</si>
  <si>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</si>
  <si>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</si>
  <si>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</si>
  <si>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</si>
  <si>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</si>
  <si>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</si>
  <si>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</si>
  <si>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</si>
  <si>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</si>
  <si>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</si>
  <si>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</si>
  <si>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</si>
  <si>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</si>
  <si>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</si>
  <si>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</si>
  <si>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</si>
  <si>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</si>
  <si>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</si>
  <si>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</si>
  <si>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</si>
  <si>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</si>
  <si>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</si>
  <si>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</si>
  <si>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</si>
  <si>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</si>
  <si>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</si>
  <si>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</si>
  <si>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</si>
  <si>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</si>
  <si>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</si>
  <si>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</si>
  <si>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</si>
  <si>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</si>
  <si>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</si>
  <si>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</si>
  <si>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</si>
  <si>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</si>
  <si>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</si>
  <si>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</si>
  <si>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</si>
  <si>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</si>
  <si>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</si>
  <si>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</si>
  <si>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</si>
  <si>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</si>
  <si>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</si>
  <si>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</si>
  <si>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</si>
  <si>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</si>
  <si>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</si>
  <si>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</si>
  <si>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</si>
  <si>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</si>
  <si>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</si>
  <si>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</si>
  <si>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</si>
  <si>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</si>
  <si>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</si>
  <si>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</si>
  <si>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</si>
  <si>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</si>
  <si>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</si>
  <si>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</si>
  <si>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</si>
  <si>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</si>
  <si>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</si>
  <si>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</si>
  <si>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</si>
  <si>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</si>
  <si>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</si>
  <si>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</si>
  <si>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</si>
  <si>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</si>
  <si>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</si>
  <si>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</si>
  <si>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</si>
  <si>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</si>
  <si>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</si>
  <si>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</si>
  <si>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</si>
  <si>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</si>
  <si>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</si>
  <si>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</si>
  <si>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</si>
  <si>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</si>
  <si>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</si>
  <si>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</si>
  <si>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</si>
  <si>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</si>
  <si>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</si>
  <si>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</si>
  <si>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</si>
  <si>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</si>
  <si>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</si>
  <si>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</si>
  <si>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</si>
  <si>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</si>
  <si>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</si>
  <si>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</si>
  <si>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</si>
  <si>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</si>
  <si>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</si>
  <si>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</si>
  <si>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</si>
  <si>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</si>
  <si>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</si>
  <si>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</si>
  <si>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</si>
  <si>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</si>
  <si>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</si>
  <si>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</si>
  <si>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</si>
  <si>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</si>
  <si>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</si>
  <si>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</si>
  <si>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</si>
  <si>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</si>
  <si>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</si>
  <si>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</si>
  <si>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</si>
  <si>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</si>
  <si>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</si>
  <si>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</si>
  <si>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</si>
  <si>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</si>
  <si>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</si>
  <si>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</si>
  <si>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</si>
  <si>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</si>
  <si>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</si>
  <si>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</si>
  <si>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</si>
  <si>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</si>
  <si>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</si>
  <si>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</si>
  <si>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</si>
  <si>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</si>
  <si>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</si>
  <si>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</si>
  <si>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</si>
  <si>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</si>
  <si>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</si>
  <si>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</si>
  <si>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</si>
  <si>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</si>
  <si>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</si>
  <si>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</si>
  <si>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</si>
  <si>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</si>
  <si>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</si>
  <si>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</si>
  <si>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</si>
  <si>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</si>
  <si>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</si>
  <si>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</si>
  <si>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</si>
  <si>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</si>
  <si>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</si>
  <si>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</si>
  <si>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</si>
  <si>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</si>
  <si>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</si>
  <si>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</si>
  <si>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</si>
  <si>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</si>
  <si>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</si>
  <si>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</si>
  <si>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</si>
  <si>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</si>
  <si>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</si>
  <si>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</si>
  <si>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</si>
  <si>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</si>
  <si>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</si>
  <si>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</si>
  <si>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</si>
  <si>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</si>
  <si>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</si>
  <si>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</si>
  <si>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</si>
  <si>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</si>
  <si>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</si>
  <si>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</si>
  <si>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</si>
  <si>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</si>
  <si>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</si>
  <si>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</si>
  <si>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</si>
  <si>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</si>
  <si>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</si>
  <si>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</si>
  <si>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</si>
  <si>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</si>
  <si>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</si>
  <si>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</si>
  <si>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</si>
  <si>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</si>
  <si>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</si>
  <si>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</si>
  <si>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</si>
  <si>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</si>
  <si>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</si>
  <si>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</si>
  <si>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</si>
  <si>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</si>
  <si>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</si>
  <si>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</si>
  <si>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</si>
  <si>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</si>
  <si>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</si>
  <si>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</si>
  <si>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</si>
  <si>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</si>
  <si>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</si>
  <si>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</si>
  <si>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</si>
  <si>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</si>
  <si>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</si>
  <si>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</si>
  <si>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</si>
  <si>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</si>
  <si>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</si>
  <si>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</si>
  <si>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</si>
  <si>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</si>
  <si>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</si>
  <si>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</si>
  <si>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</si>
  <si>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</si>
  <si>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</si>
  <si>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</si>
  <si>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</si>
  <si>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</si>
  <si>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</si>
  <si>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</si>
  <si>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</si>
  <si>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</si>
  <si>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</si>
  <si>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</si>
  <si>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</si>
  <si>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</si>
  <si>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</si>
  <si>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</si>
  <si>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</si>
  <si>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</si>
  <si>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</si>
  <si>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</si>
  <si>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</si>
  <si>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</si>
  <si>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</si>
  <si>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</si>
  <si>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</si>
  <si>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</si>
  <si>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</si>
  <si>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</si>
  <si>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</si>
  <si>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</si>
  <si>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</si>
  <si>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</si>
  <si>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</si>
  <si>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</si>
  <si>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</si>
  <si>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</si>
  <si>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</si>
  <si>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</si>
  <si>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</si>
  <si>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</si>
  <si>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</si>
  <si>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</si>
  <si>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</si>
  <si>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</si>
  <si>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</si>
  <si>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</si>
  <si>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</si>
  <si>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</si>
  <si>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</si>
  <si>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</si>
  <si>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</si>
  <si>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</si>
  <si>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</si>
  <si>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</si>
  <si>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</si>
  <si>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</si>
  <si>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</si>
  <si>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</si>
  <si>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</si>
  <si>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</si>
  <si>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</si>
  <si>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</si>
  <si>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</si>
  <si>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</si>
  <si>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</si>
  <si>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</si>
  <si>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</si>
  <si>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</si>
  <si>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</si>
  <si>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</si>
  <si>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</si>
  <si>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</si>
  <si>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</si>
  <si>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</si>
  <si>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</si>
  <si>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</si>
  <si>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</si>
  <si>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</si>
  <si>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</si>
  <si>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</si>
  <si>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</si>
  <si>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</si>
  <si>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</si>
  <si>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</si>
  <si>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</si>
  <si>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</si>
  <si>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</si>
  <si>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</si>
  <si>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</si>
  <si>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</si>
  <si>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</si>
  <si>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</si>
  <si>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</si>
  <si>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</si>
  <si>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</si>
  <si>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</si>
  <si>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</si>
  <si>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</si>
  <si>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</si>
  <si>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</si>
  <si>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</si>
  <si>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</si>
  <si>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</si>
  <si>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</si>
  <si>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</si>
  <si>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</si>
  <si>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</si>
  <si>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</si>
  <si>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</si>
  <si>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</si>
  <si>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</si>
  <si>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</si>
  <si>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</si>
  <si>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</si>
  <si>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</si>
  <si>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</si>
  <si>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</si>
  <si>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</si>
  <si>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</si>
  <si>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</si>
  <si>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</si>
  <si>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</si>
  <si>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</si>
  <si>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</si>
  <si>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</si>
  <si>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</si>
  <si>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</si>
  <si>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</si>
  <si>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</si>
  <si>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</si>
  <si>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</si>
  <si>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</si>
  <si>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</si>
  <si>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</si>
  <si>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</si>
  <si>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</si>
  <si>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</si>
  <si>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</si>
  <si>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</si>
  <si>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</si>
  <si>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</si>
  <si>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</si>
  <si>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</si>
  <si>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</si>
  <si>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</si>
  <si>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</si>
  <si>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</si>
  <si>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</si>
  <si>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</si>
  <si>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</si>
  <si>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</si>
  <si>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</si>
  <si>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</si>
  <si>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</si>
  <si>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</si>
  <si>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</si>
  <si>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</si>
  <si>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</si>
  <si>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</si>
  <si>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</si>
  <si>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</si>
  <si>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</si>
  <si>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</si>
  <si>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</si>
  <si>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</si>
  <si>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</si>
  <si>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</si>
  <si>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</si>
  <si>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</si>
  <si>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</si>
  <si>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</si>
  <si>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</si>
  <si>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</si>
  <si>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</si>
  <si>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</si>
  <si>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</si>
  <si>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</si>
  <si>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</si>
  <si>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</si>
  <si>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</si>
  <si>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</si>
  <si>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</si>
  <si>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</si>
  <si>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</si>
  <si>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</si>
  <si>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</si>
  <si>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</si>
  <si>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</si>
  <si>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</si>
  <si>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</si>
  <si>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</si>
  <si>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</si>
  <si>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</si>
  <si>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</si>
  <si>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</si>
  <si>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</si>
  <si>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</si>
  <si>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</si>
  <si>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</si>
  <si>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</si>
  <si>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</si>
  <si>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</si>
  <si>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</si>
  <si>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</si>
  <si>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</si>
  <si>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</si>
  <si>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</si>
  <si>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</si>
  <si>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</si>
  <si>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</si>
  <si>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</si>
  <si>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</si>
  <si>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</si>
  <si>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</si>
  <si>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</si>
  <si>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</si>
  <si>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</si>
  <si>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</si>
  <si>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</si>
  <si>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</si>
  <si>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</si>
  <si>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</si>
  <si>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</si>
  <si>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</si>
  <si>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</si>
  <si>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</si>
  <si>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</si>
  <si>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</si>
  <si>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</si>
  <si>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</si>
  <si>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</si>
  <si>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</si>
  <si>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</si>
  <si>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</si>
  <si>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</si>
  <si>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</si>
  <si>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</si>
  <si>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</si>
  <si>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</si>
  <si>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</si>
  <si>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</si>
  <si>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</si>
  <si>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</si>
  <si>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</si>
  <si>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</si>
  <si>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</si>
  <si>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</si>
  <si>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</si>
  <si>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</si>
  <si>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</si>
  <si>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</si>
  <si>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</si>
  <si>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</si>
  <si>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</si>
  <si>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</si>
  <si>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</si>
  <si>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</si>
  <si>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</si>
  <si>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</si>
  <si>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</si>
  <si>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</si>
  <si>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</si>
  <si>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</si>
  <si>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</si>
  <si>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</si>
  <si>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</si>
  <si>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</si>
  <si>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</si>
  <si>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</si>
  <si>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</si>
  <si>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</si>
  <si>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</si>
  <si>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</si>
  <si>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</si>
  <si>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</si>
  <si>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</si>
  <si>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</si>
  <si>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</si>
  <si>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</si>
  <si>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</si>
  <si>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</si>
  <si>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</si>
  <si>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</si>
  <si>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</si>
  <si>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</si>
  <si>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</si>
  <si>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</si>
  <si>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</si>
  <si>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</si>
  <si>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</si>
  <si>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</si>
  <si>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</si>
  <si>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</si>
  <si>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</si>
  <si>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</si>
  <si>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</si>
  <si>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</si>
  <si>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</si>
  <si>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</si>
  <si>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</si>
  <si>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</si>
  <si>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</si>
  <si>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</si>
  <si>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</si>
  <si>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</si>
  <si>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</si>
  <si>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</si>
  <si>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</si>
  <si>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</si>
  <si>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</si>
  <si>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</si>
  <si>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</si>
  <si>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</si>
  <si>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</si>
  <si>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</si>
  <si>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</si>
  <si>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</si>
  <si>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</si>
  <si>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</si>
  <si>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</si>
  <si>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</si>
  <si>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</si>
  <si>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</si>
  <si>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</si>
  <si>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</si>
  <si>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</si>
  <si>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</si>
  <si>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</si>
  <si>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</si>
  <si>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</si>
  <si>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</si>
  <si>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</si>
  <si>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</si>
  <si>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</si>
  <si>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</si>
  <si>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</si>
  <si>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</si>
  <si>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</si>
  <si>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</si>
  <si>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</si>
  <si>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</si>
  <si>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</si>
  <si>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</si>
  <si>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</si>
  <si>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</si>
  <si>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</si>
  <si>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</si>
  <si>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</si>
  <si>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</si>
  <si>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</si>
  <si>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</si>
  <si>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</si>
  <si>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</si>
  <si>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</si>
  <si>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</si>
  <si>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</si>
  <si>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</si>
  <si>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</si>
  <si>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</si>
  <si>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</si>
  <si>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</si>
  <si>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</si>
  <si>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</si>
  <si>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</si>
  <si>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</si>
  <si>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</si>
  <si>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</si>
  <si>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</si>
  <si>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</si>
  <si>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</si>
  <si>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</si>
  <si>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</si>
  <si>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</si>
  <si>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</si>
  <si>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</si>
  <si>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</si>
  <si>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</si>
  <si>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</si>
  <si>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</si>
  <si>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</si>
  <si>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</si>
  <si>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</si>
  <si>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</si>
  <si>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</si>
  <si>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</si>
  <si>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</si>
  <si>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</si>
  <si>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</si>
  <si>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</si>
  <si>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</si>
  <si>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</si>
  <si>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</si>
  <si>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</si>
  <si>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</si>
  <si>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</si>
  <si>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</si>
  <si>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</si>
  <si>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</si>
  <si>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</si>
  <si>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</si>
  <si>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</si>
  <si>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</si>
  <si>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</si>
  <si>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</si>
  <si>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</si>
  <si>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</si>
  <si>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</si>
  <si>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</si>
  <si>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</si>
  <si>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</si>
  <si>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</si>
  <si>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</si>
  <si>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</si>
  <si>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</si>
  <si>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</si>
  <si>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</si>
  <si>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</si>
  <si>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</si>
  <si>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</si>
  <si>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</si>
  <si>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</si>
  <si>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</si>
  <si>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</si>
  <si>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</si>
  <si>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</si>
  <si>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</si>
  <si>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</si>
  <si>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</si>
  <si>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</si>
  <si>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</si>
  <si>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</si>
  <si>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</si>
  <si>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</si>
  <si>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</si>
  <si>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</si>
  <si>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</si>
  <si>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</si>
  <si>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</si>
  <si>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</si>
  <si>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</si>
  <si>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</si>
  <si>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</si>
  <si>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</si>
  <si>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</si>
  <si>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</si>
  <si>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</si>
  <si>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</si>
  <si>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</si>
  <si>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</si>
  <si>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</si>
  <si>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</si>
  <si>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</si>
  <si>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</si>
  <si>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</si>
  <si>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</si>
  <si>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</si>
  <si>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</si>
  <si>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</si>
  <si>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</si>
  <si>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</si>
  <si>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</si>
  <si>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</si>
  <si>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</si>
  <si>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</si>
  <si>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</si>
  <si>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</si>
  <si>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</si>
  <si>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</si>
  <si>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</si>
  <si>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</si>
  <si>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</si>
  <si>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</si>
  <si>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</si>
  <si>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</si>
  <si>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</si>
  <si>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</si>
  <si>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</si>
  <si>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</si>
  <si>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</si>
  <si>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</si>
  <si>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</si>
  <si>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</si>
  <si>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</si>
  <si>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</si>
  <si>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</si>
  <si>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</si>
  <si>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</si>
  <si>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</si>
  <si>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</si>
  <si>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</si>
  <si>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</si>
  <si>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</si>
  <si>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</si>
  <si>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</si>
  <si>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</si>
  <si>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</si>
  <si>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</si>
  <si>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</si>
  <si>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</si>
  <si>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</si>
  <si>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</si>
  <si>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</si>
  <si>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</si>
  <si>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</si>
  <si>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</si>
  <si>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</si>
  <si>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</si>
  <si>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</si>
  <si>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</si>
  <si>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</si>
  <si>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</si>
  <si>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</si>
  <si>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</si>
  <si>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</si>
  <si>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</si>
  <si>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</si>
  <si>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</si>
  <si>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</si>
  <si>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</si>
  <si>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</si>
  <si>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</si>
  <si>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</si>
  <si>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</si>
  <si>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</si>
  <si>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</si>
  <si>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</si>
  <si>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</si>
  <si>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</si>
  <si>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</si>
  <si>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</si>
  <si>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</si>
  <si>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</si>
  <si>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</si>
  <si>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</si>
  <si>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</si>
  <si>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</si>
  <si>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</si>
  <si>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</si>
  <si>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</si>
  <si>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</si>
  <si>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</si>
  <si>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</si>
  <si>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</si>
  <si>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</si>
  <si>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</si>
  <si>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</si>
  <si>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</si>
  <si>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</si>
  <si>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</si>
  <si>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</si>
  <si>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</si>
  <si>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</si>
  <si>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</si>
  <si>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</si>
  <si>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</si>
  <si>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</si>
  <si>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</si>
  <si>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</si>
  <si>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</si>
  <si>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</si>
  <si>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</si>
  <si>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</si>
  <si>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</si>
  <si>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</si>
  <si>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</si>
  <si>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</si>
  <si>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</si>
  <si>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</si>
  <si>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</si>
  <si>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</si>
  <si>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</si>
  <si>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</si>
  <si>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</si>
  <si>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</si>
  <si>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</si>
  <si>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</si>
  <si>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</si>
  <si>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</si>
  <si>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</si>
  <si>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</si>
  <si>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</si>
  <si>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</si>
  <si>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</si>
  <si>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</si>
  <si>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</si>
  <si>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</si>
  <si>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</si>
  <si>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</si>
  <si>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</si>
  <si>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</si>
  <si>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</si>
  <si>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</si>
  <si>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</si>
  <si>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</si>
  <si>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</si>
  <si>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</si>
  <si>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</si>
  <si>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</si>
  <si>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</si>
  <si>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</si>
  <si>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</si>
  <si>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</si>
  <si>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</si>
  <si>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</si>
  <si>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</si>
  <si>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</si>
  <si>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</si>
  <si>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</si>
  <si>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</si>
  <si>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</si>
  <si>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</si>
  <si>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</si>
  <si>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</si>
  <si>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</si>
  <si>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</si>
  <si>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</si>
  <si>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</si>
  <si>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</si>
  <si>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</si>
  <si>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</si>
  <si>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</si>
  <si>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</si>
  <si>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</si>
  <si>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</si>
  <si>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</si>
  <si>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</si>
  <si>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</si>
  <si>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</si>
  <si>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</si>
  <si>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</si>
  <si>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</si>
  <si>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</si>
  <si>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</si>
  <si>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</si>
  <si>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</si>
  <si>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</si>
  <si>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</si>
  <si>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</si>
  <si>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</si>
  <si>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</si>
  <si>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</si>
  <si>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</si>
  <si>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</si>
  <si>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</si>
  <si>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</si>
  <si>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</si>
  <si>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</si>
  <si>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</si>
  <si>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</si>
  <si>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</si>
  <si>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</si>
  <si>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</si>
  <si>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</si>
  <si>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</si>
  <si>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</si>
  <si>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</si>
  <si>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</si>
  <si>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</si>
  <si>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</si>
  <si>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</si>
  <si>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</si>
  <si>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</si>
  <si>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</si>
  <si>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</si>
  <si>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</si>
  <si>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</si>
  <si>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</si>
  <si>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</si>
  <si>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</si>
  <si>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</si>
  <si>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</si>
  <si>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</si>
  <si>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</si>
  <si>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</si>
  <si>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</si>
  <si>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</si>
  <si>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</si>
  <si>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</si>
  <si>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</si>
  <si>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</si>
  <si>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</si>
  <si>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</si>
  <si>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</si>
  <si>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</si>
  <si>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</si>
  <si>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</si>
  <si>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</si>
  <si>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</si>
  <si>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</si>
  <si>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</si>
  <si>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</si>
  <si>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</si>
  <si>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</si>
  <si>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</si>
  <si>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</si>
  <si>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</si>
  <si>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</si>
  <si>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</si>
  <si>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</si>
  <si>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</si>
  <si>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</si>
  <si>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</si>
  <si>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</si>
  <si>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</si>
  <si>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</si>
  <si>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</si>
  <si>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</si>
  <si>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</si>
  <si>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</si>
  <si>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</si>
  <si>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</si>
  <si>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</si>
  <si>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</si>
  <si>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</si>
  <si>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</si>
  <si>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</si>
  <si>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</si>
  <si>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</si>
  <si>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</si>
  <si>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</si>
  <si>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</si>
  <si>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</si>
  <si>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</si>
  <si>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</si>
  <si>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</si>
  <si>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</si>
  <si>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</si>
  <si>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</si>
  <si>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</si>
  <si>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</si>
  <si>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</si>
  <si>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</si>
  <si>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</si>
  <si>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</si>
  <si>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</si>
  <si>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</si>
  <si>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</si>
  <si>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</si>
  <si>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</si>
  <si>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</si>
  <si>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</si>
  <si>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</si>
  <si>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</si>
  <si>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</si>
  <si>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</si>
  <si>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</si>
  <si>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</si>
  <si>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</si>
  <si>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</si>
  <si>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</si>
  <si>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</si>
  <si>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</si>
  <si>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</si>
  <si>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</si>
  <si>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</si>
  <si>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</si>
  <si>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</si>
  <si>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</si>
  <si>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</si>
  <si>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</si>
  <si>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</si>
  <si>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</si>
  <si>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</si>
  <si>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</si>
  <si>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</si>
  <si>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</si>
  <si>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</si>
  <si>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</si>
  <si>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</si>
  <si>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</si>
  <si>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</si>
  <si>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</si>
  <si>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</si>
  <si>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</si>
  <si>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</si>
  <si>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</si>
  <si>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</si>
  <si>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</si>
  <si>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</si>
  <si>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</si>
  <si>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</si>
  <si>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</si>
  <si>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</si>
  <si>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</si>
  <si>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</si>
  <si>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</si>
  <si>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</si>
  <si>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</si>
  <si>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</si>
  <si>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</si>
  <si>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</si>
  <si>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</si>
  <si>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</si>
  <si>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</si>
  <si>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</si>
  <si>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</si>
  <si>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</si>
  <si>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</si>
  <si>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</si>
  <si>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</si>
  <si>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</si>
  <si>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</si>
  <si>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</si>
  <si>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</si>
  <si>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</si>
  <si>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</si>
  <si>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</si>
  <si>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</si>
  <si>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</si>
  <si>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</si>
  <si>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</si>
  <si>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</si>
  <si>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</si>
  <si>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</si>
  <si>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</si>
  <si>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</si>
  <si>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</si>
  <si>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</si>
  <si>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</si>
  <si>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</si>
  <si>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</si>
  <si>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</si>
  <si>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</si>
  <si>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</si>
  <si>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</si>
  <si>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</si>
  <si>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</si>
  <si>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</si>
  <si>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</si>
  <si>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</si>
  <si>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</si>
  <si>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</si>
  <si>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</si>
  <si>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</si>
  <si>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</si>
  <si>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</si>
  <si>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</si>
  <si>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</si>
  <si>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</si>
  <si>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</si>
  <si>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</si>
  <si>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</si>
  <si>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</si>
  <si>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</si>
  <si>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</si>
  <si>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</si>
  <si>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</si>
  <si>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</si>
  <si>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</si>
  <si>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</si>
  <si>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</si>
  <si>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</si>
  <si>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</si>
  <si>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</si>
  <si>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</si>
  <si>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</si>
  <si>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</si>
  <si>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</si>
  <si>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</si>
  <si>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</si>
  <si>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</si>
  <si>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</si>
  <si>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</si>
  <si>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</si>
  <si>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</si>
  <si>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</si>
  <si>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</si>
  <si>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</si>
  <si>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</si>
  <si>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</si>
  <si>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</si>
  <si>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</si>
  <si>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</si>
  <si>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</si>
  <si>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</si>
  <si>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</si>
  <si>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</si>
  <si>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</si>
  <si>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</si>
  <si>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</si>
  <si>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</si>
  <si>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</si>
  <si>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</si>
  <si>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</si>
  <si>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</si>
  <si>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</si>
  <si>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</si>
  <si>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</si>
  <si>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</si>
  <si>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</si>
  <si>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</si>
  <si>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</si>
  <si>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</si>
  <si>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</si>
  <si>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</si>
  <si>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</si>
  <si>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</si>
  <si>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</si>
  <si>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</si>
  <si>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</si>
  <si>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</si>
  <si>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</si>
  <si>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</si>
  <si>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</si>
  <si>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</si>
  <si>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</si>
  <si>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</si>
  <si>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</si>
  <si>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</si>
  <si>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</si>
  <si>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</si>
  <si>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</si>
  <si>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</si>
  <si>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</si>
  <si>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</si>
  <si>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</si>
  <si>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</si>
  <si>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</si>
  <si>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</si>
  <si>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</si>
  <si>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</si>
  <si>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</si>
  <si>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</si>
  <si>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</si>
  <si>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</si>
  <si>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</si>
  <si>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</si>
  <si>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</si>
  <si>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</si>
  <si>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</si>
  <si>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</si>
  <si>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</si>
  <si>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</si>
  <si>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</si>
  <si>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</si>
  <si>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</si>
  <si>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</si>
  <si>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</si>
  <si>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</si>
  <si>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</si>
  <si>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</si>
  <si>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</si>
  <si>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</si>
  <si>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</si>
  <si>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</si>
  <si>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</si>
  <si>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</si>
  <si>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</si>
  <si>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</si>
  <si>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</si>
  <si>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</si>
  <si>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</si>
  <si>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</si>
  <si>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</si>
  <si>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</si>
  <si>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</si>
  <si>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</si>
  <si>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</si>
  <si>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</si>
  <si>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</si>
  <si>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</si>
  <si>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</si>
  <si>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</si>
  <si>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</si>
  <si>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</si>
  <si>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</si>
  <si>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</si>
  <si>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</si>
  <si>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</si>
  <si>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</si>
  <si>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</si>
  <si>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</si>
  <si>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</si>
  <si>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</si>
  <si>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</si>
  <si>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</si>
  <si>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</si>
  <si>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</si>
  <si>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</si>
  <si>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</si>
  <si>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</si>
  <si>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</si>
  <si>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</si>
  <si>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</si>
  <si>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</si>
  <si>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</si>
  <si>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</si>
  <si>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</si>
  <si>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</si>
  <si>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</si>
  <si>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</si>
  <si>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</si>
  <si>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</si>
  <si>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</si>
  <si>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</si>
  <si>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</si>
  <si>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</si>
  <si>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</si>
  <si>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</si>
  <si>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</si>
  <si>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</si>
  <si>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</si>
  <si>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</si>
  <si>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</si>
  <si>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</si>
  <si>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</si>
  <si>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</si>
  <si>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</si>
  <si>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</si>
  <si>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</si>
  <si>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</si>
  <si>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</si>
  <si>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</si>
  <si>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</si>
  <si>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</si>
  <si>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</si>
  <si>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</si>
  <si>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</si>
  <si>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</si>
  <si>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</si>
  <si>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</si>
  <si>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</si>
  <si>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</si>
  <si>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</si>
  <si>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</si>
  <si>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</si>
  <si>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</si>
  <si>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</si>
  <si>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</si>
  <si>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</si>
  <si>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</si>
  <si>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</si>
  <si>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</si>
  <si>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</si>
  <si>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</si>
  <si>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</si>
  <si>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</si>
  <si>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</si>
  <si>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</si>
  <si>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</si>
  <si>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</si>
  <si>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</si>
  <si>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</si>
  <si>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</si>
  <si>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</si>
  <si>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</si>
  <si>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</si>
  <si>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</si>
  <si>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</si>
  <si>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</si>
  <si>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</si>
  <si>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</si>
  <si>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</si>
  <si>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</si>
  <si>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</si>
  <si>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</si>
  <si>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</si>
  <si>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</si>
  <si>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</si>
  <si>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</si>
  <si>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</si>
  <si>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</si>
  <si>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</si>
  <si>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</si>
  <si>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</si>
  <si>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</si>
  <si>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</si>
  <si>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</si>
  <si>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</si>
  <si>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</si>
  <si>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</si>
  <si>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</si>
  <si>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</si>
  <si>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</si>
  <si>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</si>
  <si>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</si>
  <si>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</si>
  <si>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</si>
  <si>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</si>
  <si>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</si>
  <si>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</si>
  <si>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</si>
  <si>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</si>
  <si>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</si>
  <si>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</si>
  <si>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</si>
  <si>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</si>
  <si>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</si>
  <si>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</si>
  <si>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</si>
  <si>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</si>
  <si>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</si>
  <si>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</si>
  <si>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</si>
  <si>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</si>
  <si>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</si>
  <si>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</si>
  <si>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</si>
  <si>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</si>
  <si>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</si>
  <si>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</si>
  <si>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</si>
  <si>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</si>
  <si>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</si>
  <si>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</si>
  <si>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</si>
  <si>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</si>
  <si>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</si>
  <si>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</si>
  <si>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</si>
  <si>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</si>
  <si>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</si>
  <si>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</si>
  <si>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</si>
  <si>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</si>
  <si>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</si>
  <si>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</si>
  <si>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</si>
  <si>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</si>
  <si>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</si>
  <si>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</si>
  <si>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</si>
  <si>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</si>
  <si>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</si>
  <si>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</si>
  <si>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</si>
  <si>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</si>
  <si>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</si>
  <si>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</si>
  <si>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</si>
  <si>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</si>
  <si>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</si>
  <si>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</si>
  <si>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</si>
  <si>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</si>
  <si>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</si>
  <si>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</si>
  <si>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</si>
  <si>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</si>
  <si>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</si>
  <si>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</si>
  <si>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</si>
  <si>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</si>
  <si>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</si>
  <si>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</si>
  <si>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</si>
  <si>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</si>
  <si>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</si>
  <si>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</si>
  <si>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</si>
  <si>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</si>
  <si>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</si>
  <si>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</si>
  <si>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</si>
  <si>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</si>
  <si>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</si>
  <si>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</si>
  <si>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</si>
  <si>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</si>
  <si>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</si>
  <si>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</si>
  <si>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</si>
  <si>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</si>
  <si>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</si>
  <si>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</si>
  <si>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</si>
  <si>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</si>
  <si>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</si>
  <si>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</si>
  <si>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</si>
  <si>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</si>
  <si>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</si>
  <si>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</si>
  <si>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</si>
  <si>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</si>
  <si>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</si>
  <si>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</si>
  <si>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</si>
  <si>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</si>
  <si>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</si>
  <si>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</si>
  <si>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</si>
  <si>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</si>
  <si>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</si>
  <si>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</si>
  <si>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</si>
  <si>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</si>
  <si>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</si>
  <si>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</si>
  <si>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</si>
  <si>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</si>
  <si>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</si>
  <si>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</si>
  <si>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</si>
  <si>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</si>
  <si>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</si>
  <si>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</si>
  <si>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</si>
  <si>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</si>
  <si>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</si>
  <si>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</si>
  <si>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</si>
  <si>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</si>
  <si>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</si>
  <si>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</si>
  <si>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</si>
  <si>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</si>
  <si>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</si>
  <si>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</si>
  <si>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</si>
  <si>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</si>
  <si>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</si>
  <si>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</si>
  <si>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</si>
  <si>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</si>
  <si>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</si>
  <si>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</si>
  <si>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</si>
  <si>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</si>
  <si>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</si>
  <si>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</si>
  <si>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</si>
  <si>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</si>
  <si>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</si>
  <si>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</si>
  <si>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</si>
  <si>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</si>
  <si>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</si>
  <si>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</si>
  <si>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</si>
  <si>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</si>
  <si>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</si>
  <si>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</si>
  <si>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</si>
  <si>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</si>
  <si>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</si>
  <si>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</si>
  <si>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</si>
  <si>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</si>
  <si>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</si>
  <si>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</si>
  <si>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</si>
  <si>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</si>
  <si>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</si>
  <si>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</si>
  <si>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</si>
  <si>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</si>
  <si>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</si>
  <si>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</si>
  <si>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</si>
  <si>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</si>
  <si>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</si>
  <si>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</si>
  <si>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</si>
  <si>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</si>
  <si>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</si>
  <si>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</si>
  <si>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</si>
  <si>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</si>
  <si>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</si>
  <si>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</si>
  <si>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</si>
  <si>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</si>
  <si>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</si>
  <si>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</si>
  <si>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</si>
  <si>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</si>
  <si>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</si>
  <si>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</si>
  <si>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</si>
  <si>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</si>
  <si>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</si>
  <si>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</si>
  <si>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</si>
  <si>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</si>
  <si>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</si>
  <si>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</si>
  <si>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</si>
  <si>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</si>
  <si>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</si>
  <si>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</si>
  <si>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</si>
  <si>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</si>
  <si>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</si>
  <si>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</si>
  <si>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</si>
  <si>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</si>
  <si>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</si>
  <si>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</si>
  <si>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</si>
  <si>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</si>
  <si>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</si>
  <si>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</si>
  <si>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</si>
  <si>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</si>
  <si>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</si>
  <si>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</si>
  <si>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</si>
  <si>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</si>
  <si>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</si>
  <si>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</si>
  <si>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</si>
  <si>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</si>
  <si>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</si>
  <si>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</si>
  <si>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</si>
  <si>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</si>
  <si>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</si>
  <si>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</si>
  <si>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</si>
  <si>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</si>
  <si>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</si>
  <si>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</si>
  <si>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</si>
  <si>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</si>
  <si>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</si>
  <si>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</si>
  <si>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</si>
  <si>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</si>
  <si>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</si>
  <si>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</si>
  <si>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</si>
  <si>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</si>
  <si>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</si>
  <si>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</si>
  <si>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</si>
  <si>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</si>
  <si>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</si>
  <si>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</si>
  <si>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</si>
  <si>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</si>
  <si>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</si>
  <si>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</si>
  <si>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</si>
  <si>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</si>
  <si>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</si>
  <si>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</si>
  <si>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</si>
  <si>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</si>
  <si>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</si>
  <si>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</si>
  <si>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</si>
  <si>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</si>
  <si>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</si>
  <si>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</si>
  <si>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</si>
  <si>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</si>
  <si>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</si>
  <si>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</si>
  <si>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</si>
  <si>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</si>
  <si>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</si>
  <si>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</si>
  <si>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</si>
  <si>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</si>
  <si>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</si>
  <si>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</si>
  <si>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</si>
  <si>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</si>
  <si>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</si>
  <si>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</si>
  <si>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</si>
  <si>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</si>
  <si>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</si>
  <si>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</si>
  <si>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</si>
  <si>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</si>
  <si>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</si>
  <si>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</si>
  <si>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</si>
  <si>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</si>
  <si>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</si>
  <si>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</si>
  <si>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</si>
  <si>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</si>
  <si>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</si>
  <si>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</si>
  <si>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</si>
  <si>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</si>
  <si>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</si>
  <si>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</si>
  <si>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</si>
  <si>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</si>
  <si>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</si>
  <si>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</si>
  <si>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</si>
  <si>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</si>
  <si>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</si>
  <si>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</si>
  <si>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</si>
  <si>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</si>
  <si>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</si>
  <si>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</si>
  <si>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</si>
  <si>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</si>
  <si>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</si>
  <si>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</si>
  <si>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</si>
  <si>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</si>
  <si>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</si>
  <si>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</si>
  <si>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</si>
  <si>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</si>
  <si>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</si>
  <si>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</si>
  <si>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</si>
  <si>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</si>
  <si>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</si>
  <si>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</si>
  <si>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</si>
  <si>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</si>
  <si>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</si>
  <si>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</si>
  <si>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</si>
  <si>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</si>
  <si>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</si>
  <si>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</si>
  <si>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</si>
  <si>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</si>
  <si>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</si>
  <si>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</si>
  <si>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</si>
  <si>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</si>
  <si>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</si>
  <si>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</si>
  <si>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</si>
  <si>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</si>
  <si>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</si>
  <si>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</si>
  <si>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</si>
  <si>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</si>
  <si>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</si>
  <si>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</si>
  <si>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</si>
  <si>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</si>
  <si>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</si>
  <si>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</si>
  <si>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</si>
  <si>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</si>
  <si>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</si>
  <si>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</si>
  <si>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</si>
  <si>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</si>
  <si>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</si>
  <si>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</si>
  <si>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</si>
  <si>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</si>
  <si>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</si>
  <si>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</si>
  <si>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</si>
  <si>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</si>
  <si>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</si>
  <si>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</si>
  <si>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</si>
  <si>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</si>
  <si>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</si>
  <si>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</si>
  <si>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</si>
  <si>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</si>
  <si>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</si>
  <si>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</si>
  <si>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</si>
  <si>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</si>
  <si>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</si>
  <si>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</si>
  <si>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</si>
  <si>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</si>
  <si>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</si>
  <si>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</si>
  <si>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</si>
  <si>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</si>
  <si>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</si>
  <si>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</si>
  <si>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</si>
  <si>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</si>
  <si>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</si>
  <si>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</si>
  <si>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</si>
  <si>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</si>
  <si>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</si>
  <si>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</si>
  <si>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</si>
  <si>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</si>
  <si>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</si>
  <si>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</si>
  <si>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</si>
  <si>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</si>
  <si>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</si>
  <si>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</si>
  <si>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</si>
  <si>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</si>
  <si>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</si>
  <si>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</si>
  <si>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</si>
  <si>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</si>
  <si>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</si>
  <si>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</si>
  <si>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</si>
  <si>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</si>
  <si>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</si>
  <si>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</si>
  <si>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</si>
  <si>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</si>
  <si>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</si>
  <si>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</si>
  <si>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</si>
  <si>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</si>
  <si>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</si>
  <si>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</si>
  <si>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</si>
  <si>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</si>
  <si>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</si>
  <si>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</si>
  <si>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</si>
  <si>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</si>
  <si>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</si>
  <si>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</si>
  <si>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</si>
  <si>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</si>
  <si>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</si>
  <si>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</si>
  <si>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</si>
  <si>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</si>
  <si>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</si>
  <si>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</si>
  <si>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</si>
  <si>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</si>
  <si>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</si>
  <si>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</si>
  <si>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</si>
  <si>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</si>
  <si>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</si>
  <si>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</si>
  <si>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</si>
  <si>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</si>
  <si>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</si>
  <si>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</si>
  <si>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</si>
  <si>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</si>
  <si>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</si>
  <si>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</si>
  <si>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</si>
  <si>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</si>
  <si>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</si>
  <si>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</si>
  <si>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</si>
  <si>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</si>
  <si>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</si>
  <si>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</si>
  <si>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</si>
  <si>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</si>
  <si>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</si>
  <si>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</si>
  <si>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</si>
  <si>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</si>
  <si>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</si>
  <si>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</si>
  <si>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</si>
  <si>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</si>
  <si>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</si>
  <si>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</si>
  <si>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</si>
  <si>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</si>
  <si>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</si>
  <si>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</si>
  <si>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</si>
  <si>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</si>
  <si>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</si>
  <si>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</si>
  <si>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</si>
  <si>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</si>
  <si>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</si>
  <si>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</si>
  <si>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</si>
  <si>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</si>
  <si>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</si>
  <si>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</si>
  <si>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</si>
  <si>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</si>
  <si>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</si>
  <si>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</si>
  <si>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</si>
  <si>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</si>
  <si>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</si>
  <si>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</si>
  <si>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</si>
  <si>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</si>
  <si>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</si>
  <si>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</si>
  <si>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</si>
  <si>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</si>
  <si>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</si>
  <si>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</si>
  <si>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</si>
  <si>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</si>
  <si>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</si>
  <si>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</si>
  <si>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</si>
  <si>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</si>
  <si>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</si>
  <si>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</si>
  <si>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</si>
  <si>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</si>
  <si>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</si>
  <si>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</si>
  <si>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</si>
  <si>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</si>
  <si>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</si>
  <si>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</si>
  <si>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</si>
  <si>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</si>
  <si>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</si>
  <si>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</si>
  <si>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</si>
  <si>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</si>
  <si>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</si>
  <si>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</si>
  <si>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</si>
  <si>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</si>
  <si>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</si>
  <si>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</si>
  <si>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</si>
  <si>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</si>
  <si>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</si>
  <si>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</si>
  <si>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</si>
  <si>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</si>
  <si>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</si>
  <si>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</si>
  <si>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</si>
  <si>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</si>
  <si>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</si>
  <si>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</si>
  <si>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</si>
  <si>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</si>
  <si>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</si>
  <si>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</si>
  <si>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</si>
  <si>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</si>
  <si>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</si>
  <si>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</si>
  <si>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</si>
  <si>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</si>
  <si>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</si>
  <si>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</si>
  <si>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</si>
  <si>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</si>
  <si>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</si>
  <si>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</si>
  <si>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</si>
  <si>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</si>
  <si>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</si>
  <si>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</si>
  <si>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</si>
  <si>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</si>
  <si>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</si>
  <si>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</si>
  <si>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</si>
  <si>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</si>
  <si>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</si>
  <si>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</si>
  <si>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</si>
  <si>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</si>
  <si>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</si>
  <si>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</si>
  <si>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</si>
  <si>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</si>
  <si>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</si>
  <si>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</si>
  <si>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</si>
  <si>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</si>
  <si>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</si>
  <si>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</si>
  <si>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</si>
  <si>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</si>
  <si>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</si>
  <si>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</si>
  <si>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</si>
  <si>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</si>
  <si>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</si>
  <si>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</si>
  <si>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</si>
  <si>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</si>
  <si>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</si>
  <si>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</si>
  <si>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</si>
  <si>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</si>
  <si>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</si>
  <si>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</si>
  <si>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</si>
  <si>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</si>
  <si>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</si>
  <si>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</si>
  <si>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</si>
  <si>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</si>
  <si>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</si>
  <si>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</si>
  <si>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</si>
  <si>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</si>
  <si>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</si>
  <si>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</si>
  <si>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</si>
  <si>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</si>
  <si>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</si>
  <si>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</si>
  <si>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</si>
  <si>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</si>
  <si>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</si>
  <si>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</si>
  <si>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</si>
  <si>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</si>
  <si>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</si>
  <si>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</si>
  <si>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</si>
  <si>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</si>
  <si>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</si>
  <si>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</si>
  <si>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</si>
  <si>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</si>
  <si>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</si>
  <si>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</si>
  <si>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</si>
  <si>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</si>
  <si>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</si>
  <si>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</si>
  <si>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</si>
  <si>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</si>
  <si>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</si>
  <si>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</si>
  <si>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</si>
  <si>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</si>
  <si>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</si>
  <si>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</si>
  <si>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</si>
  <si>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</si>
  <si>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</si>
  <si>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</si>
  <si>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</si>
  <si>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</si>
  <si>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</si>
  <si>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</si>
  <si>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</si>
  <si>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</si>
  <si>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</si>
  <si>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</si>
  <si>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</si>
  <si>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</si>
  <si>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</si>
  <si>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</si>
  <si>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</si>
  <si>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</si>
  <si>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</si>
  <si>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</si>
  <si>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</si>
  <si>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</si>
  <si>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</si>
  <si>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</si>
  <si>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</si>
  <si>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</si>
  <si>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</si>
  <si>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</si>
  <si>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</si>
  <si>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</si>
  <si>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</si>
  <si>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</si>
  <si>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</si>
  <si>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</si>
  <si>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</si>
  <si>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</si>
  <si>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</si>
  <si>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</si>
  <si>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</si>
  <si>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</si>
  <si>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</si>
  <si>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</si>
  <si>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</si>
  <si>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</si>
  <si>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</si>
  <si>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</si>
  <si>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</si>
  <si>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</si>
  <si>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</si>
  <si>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</si>
  <si>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</si>
  <si>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</si>
  <si>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</si>
  <si>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</si>
  <si>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</si>
  <si>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</si>
  <si>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</si>
  <si>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</si>
  <si>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</si>
  <si>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</si>
  <si>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</si>
  <si>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</si>
  <si>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</si>
  <si>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</si>
  <si>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</si>
  <si>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</si>
  <si>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</si>
  <si>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</si>
  <si>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</si>
  <si>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</si>
  <si>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</si>
  <si>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</si>
  <si>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</si>
  <si>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</si>
  <si>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</si>
  <si>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</si>
  <si>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</si>
  <si>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</si>
  <si>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</si>
  <si>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</si>
  <si>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</si>
  <si>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</si>
  <si>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</si>
  <si>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</si>
  <si>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</si>
  <si>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</si>
  <si>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</si>
  <si>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</si>
  <si>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</si>
  <si>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</si>
  <si>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</si>
  <si>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</si>
  <si>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</si>
  <si>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</si>
  <si>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</si>
  <si>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</si>
  <si>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</si>
  <si>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</si>
  <si>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</si>
  <si>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</si>
  <si>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</si>
  <si>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</si>
  <si>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</si>
  <si>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</si>
  <si>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</si>
  <si>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</si>
  <si>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</si>
  <si>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</si>
  <si>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</si>
  <si>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</si>
  <si>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</si>
  <si>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</si>
  <si>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</si>
  <si>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</si>
  <si>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</si>
  <si>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</si>
  <si>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</si>
  <si>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</si>
  <si>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</si>
  <si>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</si>
  <si>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</si>
  <si>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</si>
  <si>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</si>
  <si>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</si>
  <si>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</si>
  <si>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</si>
  <si>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</si>
  <si>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</si>
  <si>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</si>
  <si>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</si>
  <si>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</si>
  <si>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</si>
  <si>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</si>
  <si>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</si>
  <si>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</si>
  <si>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</si>
  <si>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</si>
  <si>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</si>
  <si>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</si>
  <si>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</si>
  <si>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</si>
  <si>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</si>
  <si>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</si>
  <si>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</si>
  <si>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</si>
  <si>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</si>
  <si>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</si>
  <si>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</si>
  <si>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</si>
  <si>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</si>
  <si>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</si>
  <si>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</si>
  <si>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</si>
  <si>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</si>
  <si>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</si>
  <si>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</si>
  <si>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</si>
  <si>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</si>
  <si>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</si>
  <si>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</si>
  <si>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</si>
  <si>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</si>
  <si>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</si>
  <si>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</si>
  <si>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</si>
  <si>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</si>
  <si>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</si>
  <si>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</si>
  <si>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</si>
  <si>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</si>
  <si>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</si>
  <si>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</si>
  <si>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</si>
  <si>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</si>
  <si>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</si>
  <si>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</si>
  <si>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</si>
  <si>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</si>
  <si>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</si>
  <si>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</si>
  <si>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</si>
  <si>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</si>
  <si>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</si>
  <si>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</si>
  <si>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</si>
  <si>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</si>
  <si>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</si>
  <si>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</si>
  <si>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</si>
  <si>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</si>
  <si>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</si>
  <si>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</si>
  <si>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</si>
  <si>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</si>
  <si>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</si>
  <si>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</si>
  <si>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</si>
  <si>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</si>
  <si>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</si>
  <si>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</si>
  <si>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</si>
  <si>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</si>
  <si>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</si>
  <si>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</si>
  <si>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</si>
  <si>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</si>
  <si>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</si>
  <si>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</si>
  <si>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</si>
  <si>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</si>
  <si>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</si>
  <si>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</si>
  <si>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</si>
  <si>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</si>
  <si>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</si>
  <si>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</si>
  <si>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</si>
  <si>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</si>
  <si>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</si>
  <si>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</si>
  <si>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</si>
  <si>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</si>
  <si>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</si>
  <si>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</si>
  <si>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</si>
  <si>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</si>
  <si>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</si>
  <si>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</si>
  <si>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</si>
  <si>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</si>
  <si>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</si>
  <si>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</si>
  <si>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</si>
  <si>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</si>
  <si>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</si>
  <si>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</si>
  <si>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</si>
  <si>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</si>
  <si>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</si>
  <si>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</si>
  <si>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</si>
  <si>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</si>
  <si>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</si>
  <si>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</si>
  <si>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</si>
  <si>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</si>
  <si>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</si>
  <si>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</si>
  <si>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</si>
  <si>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</si>
  <si>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</si>
  <si>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</si>
  <si>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</si>
  <si>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</si>
  <si>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</si>
  <si>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</si>
  <si>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</si>
  <si>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</si>
  <si>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</si>
  <si>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</si>
  <si>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</si>
  <si>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</si>
  <si>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</si>
  <si>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</si>
  <si>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</si>
  <si>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</si>
  <si>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</si>
  <si>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</si>
  <si>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</si>
  <si>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</si>
  <si>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</si>
  <si>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</si>
  <si>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</si>
  <si>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</si>
  <si>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</si>
  <si>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</si>
  <si>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</si>
  <si>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</si>
  <si>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</si>
  <si>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</si>
  <si>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</si>
  <si>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</si>
  <si>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</si>
  <si>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</si>
  <si>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</si>
  <si>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</si>
  <si>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</si>
  <si>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</si>
  <si>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</si>
  <si>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</si>
  <si>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</si>
  <si>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</si>
  <si>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</si>
  <si>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</si>
  <si>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</si>
  <si>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</si>
  <si>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</si>
  <si>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</si>
  <si>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</si>
  <si>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</si>
  <si>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</si>
  <si>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</si>
  <si>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</si>
  <si>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</si>
  <si>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</si>
  <si>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</si>
  <si>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</si>
  <si>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</si>
  <si>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</si>
  <si>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</si>
  <si>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</si>
  <si>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</si>
  <si>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</si>
  <si>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</si>
  <si>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</si>
  <si>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</si>
  <si>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</si>
  <si>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</si>
  <si>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</si>
  <si>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</si>
  <si>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</si>
  <si>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</si>
  <si>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</si>
  <si>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</si>
  <si>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</si>
  <si>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</si>
  <si>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</si>
  <si>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</si>
  <si>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</si>
  <si>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</si>
  <si>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</si>
  <si>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</si>
  <si>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</si>
  <si>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</si>
  <si>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</si>
  <si>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</si>
  <si>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</si>
  <si>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</si>
  <si>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</si>
  <si>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</si>
  <si>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</si>
  <si>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</si>
  <si>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</si>
  <si>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</si>
  <si>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</si>
  <si>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</si>
  <si>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</si>
  <si>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</si>
  <si>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</si>
  <si>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</si>
  <si>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</si>
  <si>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</si>
  <si>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</si>
  <si>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</si>
  <si>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</si>
  <si>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</si>
  <si>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</si>
  <si>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</si>
  <si>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</si>
  <si>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</si>
  <si>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</si>
  <si>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</si>
  <si>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</si>
  <si>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</si>
  <si>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</si>
  <si>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</si>
  <si>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</si>
  <si>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</si>
  <si>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</si>
  <si>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</si>
  <si>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</si>
  <si>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</si>
  <si>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</si>
  <si>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</si>
  <si>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</si>
  <si>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</si>
  <si>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</si>
  <si>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</si>
  <si>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</si>
  <si>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</si>
  <si>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</si>
  <si>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</si>
  <si>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</si>
  <si>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</si>
  <si>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</si>
  <si>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</si>
  <si>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</si>
  <si>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</si>
  <si>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</si>
  <si>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</si>
  <si>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</si>
  <si>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</si>
  <si>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</si>
  <si>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</si>
  <si>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</si>
  <si>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</si>
  <si>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</si>
  <si>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</si>
  <si>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</si>
  <si>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</si>
  <si>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</si>
  <si>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</si>
  <si>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</si>
  <si>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</si>
  <si>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</si>
  <si>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</si>
  <si>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</si>
  <si>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</si>
  <si>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</si>
  <si>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</si>
  <si>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</si>
  <si>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</si>
  <si>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</si>
  <si>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</si>
  <si>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</si>
  <si>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</si>
  <si>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</si>
  <si>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</si>
  <si>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</si>
  <si>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</si>
  <si>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</si>
  <si>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</si>
  <si>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</si>
  <si>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</si>
  <si>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</si>
  <si>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</si>
  <si>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</si>
  <si>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</si>
  <si>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</si>
  <si>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</si>
  <si>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</si>
  <si>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</si>
  <si>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</si>
  <si>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</si>
  <si>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</si>
  <si>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</si>
  <si>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</si>
  <si>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</si>
  <si>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</si>
  <si>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</si>
  <si>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</si>
  <si>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</si>
  <si>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</si>
  <si>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</si>
  <si>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</si>
  <si>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</si>
  <si>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</si>
  <si>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</si>
  <si>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</si>
  <si>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</si>
  <si>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</si>
  <si>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</si>
  <si>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</si>
  <si>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</si>
  <si>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</si>
  <si>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</si>
  <si>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</si>
  <si>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</si>
  <si>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</si>
  <si>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</si>
  <si>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</si>
  <si>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</si>
  <si>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</si>
  <si>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</si>
  <si>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</si>
  <si>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</si>
  <si>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</si>
  <si>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</si>
  <si>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</si>
  <si>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</si>
  <si>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</si>
  <si>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</si>
  <si>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</si>
  <si>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</si>
  <si>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</si>
  <si>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</si>
  <si>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</si>
  <si>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</si>
  <si>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</si>
  <si>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</si>
  <si>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</si>
  <si>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</si>
  <si>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</si>
  <si>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</si>
  <si>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</si>
  <si>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</si>
  <si>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</si>
  <si>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</si>
  <si>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</si>
  <si>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</si>
  <si>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</si>
  <si>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</si>
  <si>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</si>
  <si>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</si>
  <si>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</si>
  <si>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</si>
  <si>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</si>
  <si>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</si>
  <si>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</si>
  <si>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</si>
  <si>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</si>
  <si>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</si>
  <si>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</si>
  <si>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</si>
  <si>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</si>
  <si>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</si>
  <si>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</si>
  <si>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</si>
  <si>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</si>
  <si>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</si>
  <si>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</si>
  <si>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</si>
  <si>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</si>
  <si>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</si>
  <si>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</si>
  <si>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</si>
  <si>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</si>
  <si>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</si>
  <si>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</si>
  <si>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</si>
  <si>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</si>
  <si>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</si>
  <si>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</si>
  <si>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</si>
  <si>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</si>
  <si>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</si>
  <si>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</si>
  <si>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</si>
  <si>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</si>
  <si>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</si>
  <si>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</si>
  <si>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</si>
  <si>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</si>
  <si>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</si>
  <si>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</si>
  <si>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</si>
  <si>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</si>
  <si>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</si>
  <si>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</si>
  <si>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</si>
  <si>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</si>
  <si>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</si>
  <si>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</si>
  <si>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</si>
  <si>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</si>
  <si>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</si>
  <si>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</si>
  <si>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</si>
  <si>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</si>
  <si>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</si>
  <si>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</si>
  <si>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</si>
  <si>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</si>
  <si>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</si>
  <si>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</si>
  <si>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</si>
  <si>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</si>
  <si>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</si>
  <si>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</si>
  <si>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</si>
  <si>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</si>
  <si>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</si>
  <si>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</si>
  <si>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</si>
  <si>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</si>
  <si>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</si>
  <si>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</si>
  <si>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</si>
  <si>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</si>
  <si>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</si>
  <si>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</si>
  <si>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</si>
  <si>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</si>
  <si>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</si>
  <si>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</si>
  <si>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</si>
  <si>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</si>
  <si>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</si>
  <si>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</si>
  <si>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</si>
  <si>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</si>
  <si>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</si>
  <si>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</si>
  <si>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</si>
  <si>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</si>
  <si>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</si>
  <si>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</si>
  <si>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</si>
  <si>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</si>
  <si>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</si>
  <si>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</si>
  <si>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</si>
  <si>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</si>
  <si>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</si>
  <si>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</si>
  <si>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</si>
  <si>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</si>
  <si>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</si>
  <si>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</si>
  <si>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</si>
  <si>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</si>
  <si>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</si>
  <si>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</si>
  <si>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</si>
  <si>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</si>
  <si>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</si>
  <si>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</si>
  <si>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</si>
  <si>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</si>
  <si>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</si>
  <si>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</si>
  <si>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</si>
  <si>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</si>
  <si>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</si>
  <si>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</si>
  <si>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</si>
  <si>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</si>
  <si>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</si>
  <si>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</si>
  <si>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</si>
  <si>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</si>
  <si>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</si>
  <si>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</si>
  <si>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</si>
  <si>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</si>
  <si>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</si>
  <si>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</si>
  <si>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</si>
  <si>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</si>
  <si>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</si>
  <si>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</si>
  <si>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</si>
  <si>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</si>
  <si>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</si>
  <si>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</si>
  <si>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</si>
  <si>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</si>
  <si>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</si>
  <si>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</si>
  <si>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</si>
  <si>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</si>
  <si>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</si>
  <si>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</si>
  <si>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</si>
  <si>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</si>
  <si>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</si>
  <si>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</si>
  <si>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</si>
  <si>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</si>
  <si>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</si>
  <si>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</si>
  <si>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</si>
  <si>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</si>
  <si>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</si>
  <si>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</si>
  <si>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</si>
  <si>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</si>
  <si>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</si>
  <si>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</si>
  <si>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</si>
  <si>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</si>
  <si>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</si>
  <si>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</si>
  <si>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</si>
  <si>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</si>
  <si>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</si>
  <si>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</si>
  <si>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</si>
  <si>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</si>
  <si>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</si>
  <si>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</si>
  <si>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</si>
  <si>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</si>
  <si>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</si>
  <si>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</si>
  <si>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</si>
  <si>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</si>
  <si>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</si>
  <si>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</si>
  <si>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</si>
  <si>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</si>
  <si>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</si>
  <si>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</si>
  <si>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</si>
  <si>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</si>
  <si>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</si>
  <si>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</si>
  <si>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</si>
  <si>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</si>
  <si>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</si>
  <si>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</si>
  <si>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</si>
  <si>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</si>
  <si>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</si>
  <si>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</si>
  <si>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</si>
  <si>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</si>
  <si>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</si>
  <si>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</si>
  <si>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</si>
  <si>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</si>
  <si>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</si>
  <si>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</si>
  <si>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</si>
  <si>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</si>
  <si>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</si>
  <si>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</si>
  <si>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</si>
  <si>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</si>
  <si>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</si>
  <si>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</si>
  <si>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</si>
  <si>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</si>
  <si>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</si>
  <si>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</si>
  <si>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</si>
  <si>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</si>
  <si>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</si>
  <si>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</si>
  <si>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</si>
  <si>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</si>
  <si>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</si>
  <si>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</si>
  <si>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</si>
  <si>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</si>
  <si>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</si>
  <si>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</si>
  <si>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</si>
  <si>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</si>
  <si>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</si>
  <si>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</si>
  <si>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</si>
  <si>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</si>
  <si>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</si>
  <si>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</si>
  <si>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</si>
  <si>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</si>
  <si>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</si>
  <si>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</si>
  <si>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</si>
  <si>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</si>
  <si>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</si>
  <si>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</si>
  <si>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</si>
  <si>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</si>
  <si>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</si>
  <si>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</si>
  <si>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</si>
  <si>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</si>
  <si>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</si>
  <si>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</si>
  <si>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</si>
  <si>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</si>
  <si>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</si>
  <si>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</si>
  <si>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</si>
  <si>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</si>
  <si>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</si>
  <si>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</si>
  <si>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</si>
  <si>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</si>
  <si>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</si>
  <si>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</si>
  <si>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</si>
  <si>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</si>
  <si>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</si>
  <si>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</si>
  <si>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</si>
  <si>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</si>
  <si>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</si>
  <si>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</si>
  <si>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</si>
  <si>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</si>
  <si>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</si>
  <si>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</si>
  <si>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</si>
  <si>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</si>
  <si>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</si>
  <si>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</si>
  <si>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</si>
  <si>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</si>
  <si>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</si>
  <si>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</si>
  <si>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</si>
  <si>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</si>
  <si>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</si>
  <si>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</si>
  <si>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</si>
  <si>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</si>
  <si>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</si>
  <si>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</si>
  <si>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</si>
  <si>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</si>
  <si>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</si>
  <si>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</si>
  <si>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</si>
  <si>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</si>
  <si>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</si>
  <si>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</si>
  <si>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</si>
  <si>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</si>
  <si>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</si>
  <si>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</si>
  <si>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</si>
  <si>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</si>
  <si>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</si>
  <si>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</si>
  <si>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</si>
  <si>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</si>
  <si>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</si>
  <si>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</si>
  <si>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</si>
  <si>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</si>
  <si>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</si>
  <si>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</si>
  <si>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</si>
  <si>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</si>
  <si>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</si>
  <si>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</si>
  <si>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</si>
  <si>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</si>
  <si>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</si>
  <si>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</si>
  <si>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</si>
  <si>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</si>
  <si>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</si>
  <si>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</si>
  <si>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</si>
  <si>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</si>
  <si>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</si>
  <si>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</si>
  <si>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</si>
  <si>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</si>
  <si>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</si>
  <si>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</si>
  <si>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</si>
  <si>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</si>
  <si>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</si>
  <si>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</si>
  <si>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</si>
  <si>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</si>
  <si>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</si>
  <si>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</si>
  <si>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</si>
  <si>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</si>
  <si>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</si>
  <si>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</si>
  <si>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</si>
  <si>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</si>
  <si>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</si>
  <si>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</si>
  <si>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</si>
  <si>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</si>
  <si>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</si>
  <si>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</si>
  <si>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</si>
  <si>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</si>
  <si>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</si>
  <si>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</si>
  <si>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</si>
  <si>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</si>
  <si>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</si>
  <si>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</si>
  <si>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</si>
  <si>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</si>
  <si>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</si>
  <si>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</si>
  <si>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</si>
  <si>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</si>
  <si>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</si>
  <si>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</si>
  <si>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</si>
  <si>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</si>
  <si>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</si>
  <si>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</si>
  <si>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</si>
  <si>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</si>
  <si>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</si>
  <si>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</si>
  <si>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</si>
  <si>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</si>
  <si>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</si>
  <si>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</si>
  <si>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</si>
  <si>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</si>
  <si>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</si>
  <si>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</si>
  <si>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</si>
  <si>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</si>
  <si>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</si>
  <si>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</si>
  <si>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</si>
  <si>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</si>
  <si>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</si>
  <si>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</si>
  <si>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</si>
  <si>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</si>
  <si>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</si>
  <si>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</si>
  <si>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</si>
  <si>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</si>
  <si>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</si>
  <si>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</si>
  <si>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</si>
  <si>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</si>
  <si>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</si>
  <si>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</si>
  <si>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</si>
  <si>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</si>
  <si>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</si>
  <si>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</si>
  <si>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</si>
  <si>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</si>
  <si>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</si>
  <si>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</si>
  <si>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</si>
  <si>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</si>
  <si>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</si>
  <si>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</si>
  <si>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</si>
  <si>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</si>
  <si>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</si>
  <si>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</si>
  <si>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</si>
  <si>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</si>
  <si>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</si>
  <si>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</si>
  <si>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</si>
  <si>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</si>
  <si>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</si>
  <si>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</si>
  <si>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</si>
  <si>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</si>
  <si>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</si>
  <si>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</si>
  <si>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</si>
  <si>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</si>
  <si>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</si>
  <si>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</si>
  <si>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</si>
  <si>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</si>
  <si>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</si>
  <si>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</si>
  <si>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</si>
  <si>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</si>
  <si>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</si>
  <si>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</si>
  <si>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</si>
  <si>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</si>
  <si>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</si>
  <si>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</si>
  <si>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</si>
  <si>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</si>
  <si>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</si>
  <si>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</si>
  <si>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</si>
  <si>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</si>
  <si>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</si>
  <si>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</si>
  <si>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</si>
  <si>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</si>
  <si>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</si>
  <si>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</si>
  <si>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</si>
  <si>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</si>
  <si>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</si>
  <si>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</si>
  <si>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</si>
  <si>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</si>
  <si>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</si>
  <si>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</si>
  <si>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</si>
  <si>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</si>
  <si>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</si>
  <si>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</si>
  <si>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</si>
  <si>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</si>
  <si>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</si>
  <si>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</si>
  <si>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</si>
  <si>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</si>
  <si>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</si>
  <si>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</si>
  <si>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</si>
  <si>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</si>
  <si>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</si>
  <si>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</si>
  <si>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</si>
  <si>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</si>
  <si>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</si>
  <si>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</si>
  <si>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</si>
  <si>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</si>
  <si>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</si>
  <si>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</si>
  <si>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</si>
  <si>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</si>
  <si>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</si>
  <si>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</si>
  <si>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</si>
  <si>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</si>
  <si>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</si>
  <si>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</si>
  <si>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</si>
  <si>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</si>
  <si>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</si>
  <si>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</si>
  <si>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</si>
  <si>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</si>
  <si>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</si>
  <si>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</si>
  <si>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</si>
  <si>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</si>
  <si>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</si>
  <si>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</si>
  <si>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</si>
  <si>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</si>
  <si>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</si>
  <si>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</si>
  <si>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</si>
  <si>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</si>
  <si>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</si>
  <si>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</si>
  <si>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</si>
  <si>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</si>
  <si>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</si>
  <si>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</si>
  <si>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</si>
  <si>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</si>
  <si>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</si>
  <si>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</si>
  <si>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</si>
  <si>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</si>
  <si>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</si>
  <si>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</si>
  <si>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</si>
  <si>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</si>
  <si>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</si>
  <si>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</si>
  <si>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</si>
  <si>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</si>
  <si>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</si>
  <si>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</si>
  <si>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</si>
  <si>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</si>
  <si>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</si>
  <si>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</si>
  <si>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</si>
  <si>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</si>
  <si>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</si>
  <si>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</si>
  <si>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</si>
  <si>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</si>
  <si>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</si>
  <si>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</si>
  <si>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</si>
  <si>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</si>
  <si>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</si>
  <si>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</si>
  <si>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</si>
  <si>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</si>
  <si>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</si>
  <si>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</si>
  <si>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</si>
  <si>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</si>
  <si>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</si>
  <si>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</si>
  <si>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</si>
  <si>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</si>
  <si>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</si>
  <si>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</si>
  <si>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</si>
  <si>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</si>
  <si>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</si>
  <si>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</si>
  <si>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</si>
  <si>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</si>
  <si>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</si>
  <si>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</si>
  <si>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</si>
  <si>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</si>
  <si>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</si>
  <si>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</si>
  <si>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</si>
  <si>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</si>
  <si>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</si>
  <si>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</si>
  <si>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</si>
  <si>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</si>
  <si>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</si>
  <si>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</si>
  <si>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</si>
  <si>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</si>
  <si>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</si>
  <si>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</si>
  <si>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</si>
  <si>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</si>
  <si>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</si>
  <si>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</si>
  <si>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</si>
  <si>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</si>
  <si>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</si>
  <si>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</si>
  <si>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</si>
  <si>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</si>
  <si>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</si>
  <si>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</si>
  <si>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</si>
  <si>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</si>
  <si>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</si>
  <si>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</si>
  <si>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</si>
  <si>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</si>
  <si>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</si>
  <si>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</si>
  <si>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</si>
  <si>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</si>
  <si>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</si>
  <si>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</si>
  <si>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</si>
  <si>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</si>
  <si>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</si>
  <si>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</si>
  <si>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</si>
  <si>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</si>
  <si>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</si>
  <si>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</si>
  <si>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</si>
  <si>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</si>
  <si>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</si>
  <si>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</si>
  <si>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</si>
  <si>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</si>
  <si>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</si>
  <si>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</si>
  <si>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</si>
  <si>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</si>
  <si>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</si>
  <si>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</si>
  <si>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</si>
  <si>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</si>
  <si>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</si>
  <si>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</si>
  <si>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</si>
  <si>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</si>
  <si>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</si>
  <si>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</si>
  <si>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</si>
  <si>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</si>
  <si>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</si>
  <si>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</si>
  <si>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</si>
  <si>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</si>
  <si>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</si>
  <si>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</si>
  <si>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</si>
  <si>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</si>
  <si>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</si>
  <si>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</si>
  <si>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</si>
  <si>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</si>
  <si>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</si>
  <si>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</si>
  <si>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</si>
  <si>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</si>
  <si>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</si>
  <si>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</si>
  <si>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</si>
  <si>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</si>
  <si>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</si>
  <si>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</si>
  <si>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</si>
  <si>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</si>
  <si>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</si>
  <si>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</si>
  <si>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</si>
  <si>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</si>
  <si>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</si>
  <si>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</si>
  <si>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</si>
  <si>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</si>
  <si>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</si>
  <si>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</si>
  <si>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</si>
  <si>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</si>
  <si>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</si>
  <si>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</si>
  <si>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</si>
  <si>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</si>
  <si>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</si>
  <si>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</si>
  <si>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</si>
  <si>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</si>
  <si>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</si>
  <si>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</si>
  <si>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</si>
  <si>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</si>
  <si>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</si>
  <si>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</si>
  <si>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</si>
  <si>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</si>
  <si>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</si>
  <si>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</si>
  <si>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</si>
  <si>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</si>
  <si>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</si>
  <si>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</si>
  <si>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</si>
  <si>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</si>
  <si>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</si>
  <si>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</si>
  <si>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</si>
  <si>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</si>
  <si>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</si>
  <si>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</si>
  <si>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</si>
  <si>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</si>
  <si>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</si>
  <si>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</si>
  <si>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</si>
  <si>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</si>
  <si>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</si>
  <si>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</si>
  <si>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</si>
  <si>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</si>
  <si>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</si>
  <si>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</si>
  <si>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</si>
  <si>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</si>
  <si>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</si>
  <si>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</si>
  <si>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</si>
  <si>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</si>
  <si>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</si>
  <si>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</si>
  <si>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</si>
  <si>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</si>
  <si>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</si>
  <si>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</si>
  <si>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</si>
  <si>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</si>
  <si>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</si>
  <si>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</si>
  <si>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</si>
  <si>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</si>
  <si>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</si>
  <si>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</si>
  <si>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</si>
  <si>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</si>
  <si>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</si>
  <si>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</si>
  <si>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</si>
  <si>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</si>
  <si>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</si>
  <si>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</si>
  <si>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</si>
  <si>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</si>
  <si>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</si>
  <si>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</si>
  <si>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</si>
  <si>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</si>
  <si>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</si>
  <si>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</si>
  <si>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</si>
  <si>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</si>
  <si>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</si>
  <si>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</si>
  <si>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</si>
  <si>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</si>
  <si>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</si>
  <si>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</si>
  <si>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</si>
  <si>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</si>
  <si>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</si>
  <si>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</si>
  <si>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</si>
  <si>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</si>
  <si>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</si>
  <si>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</si>
  <si>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</si>
  <si>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</si>
  <si>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</si>
  <si>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</si>
  <si>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</si>
  <si>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</si>
  <si>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</si>
  <si>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</si>
  <si>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</si>
  <si>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</si>
  <si>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</si>
  <si>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</si>
  <si>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</si>
  <si>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</si>
  <si>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</si>
  <si>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</si>
  <si>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</si>
  <si>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</si>
  <si>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</si>
  <si>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</si>
  <si>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</si>
  <si>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</si>
  <si>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</si>
  <si>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</si>
  <si>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</si>
  <si>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</si>
  <si>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</si>
  <si>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</si>
  <si>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</si>
  <si>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</si>
  <si>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</si>
  <si>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</si>
  <si>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</si>
  <si>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</si>
  <si>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</si>
  <si>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</si>
  <si>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</si>
  <si>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</si>
  <si>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</si>
  <si>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</si>
  <si>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</si>
  <si>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</si>
  <si>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</si>
  <si>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</si>
  <si>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</si>
  <si>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</si>
  <si>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</si>
  <si>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</si>
  <si>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</si>
  <si>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</si>
  <si>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</si>
  <si>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</si>
  <si>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</si>
  <si>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</si>
  <si>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</si>
  <si>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</si>
  <si>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</si>
  <si>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</si>
  <si>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</si>
  <si>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</si>
  <si>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</si>
  <si>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</si>
  <si>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</si>
  <si>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</si>
  <si>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</si>
  <si>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</si>
  <si>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</si>
  <si>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</si>
  <si>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</si>
  <si>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</si>
  <si>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</si>
  <si>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</si>
  <si>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</si>
  <si>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</si>
  <si>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</si>
  <si>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</si>
  <si>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</si>
  <si>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</si>
  <si>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</si>
  <si>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</si>
  <si>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</si>
  <si>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</si>
  <si>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</si>
  <si>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</si>
  <si>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</si>
  <si>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</si>
  <si>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</si>
  <si>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</si>
  <si>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</si>
  <si>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</si>
  <si>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</si>
  <si>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</si>
  <si>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</si>
  <si>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</si>
  <si>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</si>
  <si>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</si>
  <si>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</si>
  <si>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</si>
  <si>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</si>
  <si>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</si>
  <si>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</si>
  <si>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</si>
  <si>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</si>
  <si>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</si>
  <si>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</si>
  <si>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</si>
  <si>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</si>
  <si>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</si>
  <si>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</si>
  <si>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</si>
  <si>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</si>
  <si>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</si>
  <si>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</si>
  <si>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</si>
  <si>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</si>
  <si>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</si>
  <si>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</si>
  <si>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</si>
  <si>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</si>
  <si>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</si>
  <si>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</si>
  <si>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</si>
  <si>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</si>
  <si>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</si>
  <si>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</si>
  <si>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</si>
  <si>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</si>
  <si>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</si>
  <si>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</si>
  <si>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</si>
  <si>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</si>
  <si>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</si>
  <si>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</si>
  <si>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</si>
  <si>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</si>
  <si>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</si>
  <si>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</si>
  <si>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</si>
  <si>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</si>
  <si>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</si>
  <si>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</si>
  <si>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</si>
  <si>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</si>
  <si>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</si>
  <si>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</si>
  <si>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</si>
  <si>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</si>
  <si>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</si>
  <si>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</si>
  <si>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</si>
  <si>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</si>
  <si>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</si>
  <si>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</si>
  <si>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</si>
  <si>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</si>
  <si>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</si>
  <si>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</si>
  <si>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</si>
  <si>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</si>
  <si>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</si>
  <si>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</si>
  <si>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</si>
  <si>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</si>
  <si>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</si>
  <si>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</si>
  <si>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</si>
  <si>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</si>
  <si>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</si>
  <si>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</si>
  <si>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</si>
  <si>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</si>
  <si>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</si>
  <si>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</si>
  <si>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</si>
  <si>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</si>
  <si>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</si>
  <si>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</si>
  <si>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</si>
  <si>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</si>
  <si>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</si>
  <si>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</si>
  <si>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</si>
  <si>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</si>
  <si>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</si>
  <si>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</si>
  <si>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</si>
  <si>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</si>
  <si>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</si>
  <si>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</si>
  <si>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</si>
  <si>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</si>
  <si>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</si>
  <si>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</si>
  <si>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</si>
  <si>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</si>
  <si>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</si>
  <si>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</si>
  <si>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</si>
  <si>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</si>
  <si>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</si>
  <si>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</si>
  <si>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</si>
  <si>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</si>
  <si>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</si>
  <si>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</si>
  <si>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</si>
  <si>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</si>
  <si>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</si>
  <si>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</si>
  <si>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</si>
  <si>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</si>
  <si>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</si>
  <si>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</si>
  <si>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</si>
  <si>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</si>
  <si>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</si>
  <si>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</si>
  <si>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</si>
  <si>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</si>
  <si>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</si>
  <si>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</si>
  <si>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</si>
  <si>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</si>
  <si>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</si>
  <si>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</si>
  <si>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</si>
  <si>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</si>
  <si>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</si>
  <si>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</si>
  <si>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</si>
  <si>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</si>
  <si>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</si>
  <si>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</si>
  <si>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</si>
  <si>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</si>
  <si>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</si>
  <si>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</si>
  <si>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</si>
  <si>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</si>
  <si>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</si>
  <si>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</si>
  <si>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</si>
  <si>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</si>
  <si>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</si>
  <si>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</si>
  <si>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</si>
  <si>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</si>
  <si>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</si>
  <si>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</si>
  <si>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</si>
  <si>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</si>
  <si>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</si>
  <si>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</si>
  <si>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</si>
  <si>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</si>
  <si>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</si>
  <si>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</si>
  <si>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</si>
  <si>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</si>
  <si>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</si>
  <si>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</si>
  <si>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</si>
  <si>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</si>
  <si>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</si>
  <si>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</si>
  <si>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</si>
  <si>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</si>
  <si>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</si>
  <si>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</si>
  <si>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</si>
  <si>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</si>
  <si>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</si>
  <si>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</si>
  <si>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</si>
  <si>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</si>
  <si>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</si>
  <si>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</si>
  <si>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</si>
  <si>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</si>
  <si>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</si>
  <si>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</si>
  <si>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</si>
  <si>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</si>
  <si>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</si>
  <si>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</si>
  <si>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</si>
  <si>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</si>
  <si>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</si>
  <si>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</si>
  <si>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</si>
  <si>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</si>
  <si>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</si>
  <si>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</si>
  <si>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</si>
  <si>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</si>
  <si>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</si>
  <si>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</si>
  <si>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</si>
  <si>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</si>
  <si>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</si>
  <si>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</si>
  <si>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</si>
  <si>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</si>
  <si>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</si>
  <si>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</si>
  <si>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</si>
  <si>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</si>
  <si>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</si>
  <si>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</si>
  <si>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</si>
  <si>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</si>
  <si>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</si>
  <si>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</si>
  <si>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</si>
  <si>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</si>
  <si>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</si>
  <si>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</si>
  <si>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</si>
  <si>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</si>
  <si>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</si>
  <si>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</si>
  <si>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</si>
  <si>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</si>
  <si>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</si>
  <si>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</si>
  <si>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</si>
  <si>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</si>
  <si>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</si>
  <si>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</si>
  <si>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</si>
  <si>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</si>
  <si>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</si>
  <si>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</si>
  <si>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</si>
  <si>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</si>
  <si>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</si>
  <si>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</si>
  <si>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</si>
  <si>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</si>
  <si>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</si>
  <si>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</si>
  <si>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</si>
  <si>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</si>
  <si>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</si>
  <si>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</si>
  <si>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</si>
  <si>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</si>
  <si>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</si>
  <si>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</si>
  <si>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</si>
  <si>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</si>
  <si>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</si>
  <si>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</si>
  <si>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</si>
  <si>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</si>
  <si>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</si>
  <si>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</si>
  <si>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</si>
  <si>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</si>
  <si>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</si>
  <si>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</si>
  <si>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</si>
  <si>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</si>
  <si>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</si>
  <si>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</si>
  <si>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</si>
  <si>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</si>
  <si>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</si>
  <si>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</si>
  <si>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</si>
  <si>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</si>
  <si>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</si>
  <si>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</si>
  <si>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</si>
  <si>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</si>
  <si>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</si>
  <si>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</si>
  <si>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</si>
  <si>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</si>
  <si>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</si>
  <si>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</si>
  <si>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</si>
  <si>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</si>
  <si>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</si>
  <si>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</si>
  <si>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</si>
  <si>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</si>
  <si>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</si>
  <si>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</si>
  <si>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</si>
  <si>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</si>
  <si>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</si>
  <si>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</si>
  <si>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</si>
  <si>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</si>
  <si>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</si>
  <si>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</si>
  <si>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</si>
  <si>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</si>
  <si>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</si>
  <si>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</si>
  <si>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</si>
  <si>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</si>
  <si>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</si>
  <si>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</si>
  <si>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</si>
  <si>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</si>
  <si>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</si>
  <si>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</si>
  <si>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</si>
  <si>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</si>
  <si>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</si>
  <si>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</si>
  <si>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</si>
  <si>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</si>
  <si>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</si>
  <si>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</si>
  <si>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</si>
  <si>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</si>
  <si>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</si>
  <si>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</si>
  <si>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</si>
  <si>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</si>
  <si>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</si>
  <si>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</si>
  <si>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</si>
  <si>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</si>
  <si>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</si>
  <si>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</si>
  <si>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</si>
  <si>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</si>
  <si>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</si>
  <si>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</si>
  <si>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</si>
  <si>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</si>
  <si>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</si>
  <si>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</si>
  <si>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</si>
  <si>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</si>
  <si>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</si>
  <si>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</si>
  <si>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</si>
  <si>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</si>
  <si>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</si>
  <si>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</si>
  <si>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</si>
  <si>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</si>
  <si>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</si>
  <si>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</si>
  <si>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</si>
  <si>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</si>
  <si>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</si>
  <si>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</si>
  <si>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</si>
  <si>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</si>
  <si>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</si>
  <si>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</si>
  <si>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</si>
  <si>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</si>
  <si>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</si>
  <si>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</si>
  <si>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</si>
  <si>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</si>
  <si>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</si>
  <si>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</si>
  <si>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</si>
  <si>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</si>
  <si>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</si>
  <si>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</si>
  <si>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</si>
  <si>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</si>
  <si>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</si>
  <si>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</si>
  <si>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</si>
  <si>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</si>
  <si>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</si>
  <si>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</si>
  <si>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</si>
  <si>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</si>
  <si>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</si>
  <si>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</si>
  <si>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</si>
  <si>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</si>
  <si>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</si>
  <si>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</si>
  <si>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</si>
  <si>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</si>
  <si>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</si>
  <si>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</si>
  <si>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</si>
  <si>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</si>
  <si>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</si>
  <si>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</si>
  <si>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</si>
  <si>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</si>
  <si>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</si>
  <si>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</si>
  <si>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</si>
  <si>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</si>
  <si>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</si>
  <si>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</si>
  <si>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</si>
  <si>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</si>
  <si>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</si>
  <si>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</si>
  <si>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</si>
  <si>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</si>
  <si>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</si>
  <si>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</si>
  <si>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</si>
  <si>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</si>
  <si>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</si>
  <si>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</si>
  <si>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</si>
  <si>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</si>
  <si>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</si>
  <si>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</si>
  <si>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</si>
  <si>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</si>
  <si>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</si>
  <si>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</si>
  <si>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</si>
  <si>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</si>
  <si>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</si>
  <si>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</si>
  <si>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</si>
  <si>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</si>
  <si>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</si>
  <si>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</si>
  <si>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</si>
  <si>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</si>
  <si>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</si>
  <si>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</si>
  <si>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</si>
  <si>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</si>
  <si>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</si>
  <si>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</si>
  <si>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</si>
  <si>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</si>
  <si>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</si>
  <si>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</si>
  <si>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</si>
  <si>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</si>
  <si>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</si>
  <si>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</si>
  <si>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</si>
  <si>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</si>
  <si>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</si>
  <si>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</si>
  <si>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</si>
  <si>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</si>
  <si>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</si>
  <si>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</si>
  <si>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</si>
  <si>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</si>
  <si>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</si>
  <si>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</si>
  <si>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</si>
  <si>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</si>
  <si>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</si>
  <si>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</si>
  <si>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</si>
  <si>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</si>
  <si>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</si>
  <si>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</si>
  <si>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</si>
  <si>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</si>
  <si>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</si>
  <si>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</si>
  <si>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</si>
  <si>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</si>
  <si>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</si>
  <si>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</si>
  <si>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</si>
  <si>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</si>
  <si>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</si>
  <si>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</si>
  <si>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</si>
  <si>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</si>
  <si>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</si>
  <si>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</si>
  <si>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</si>
  <si>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</si>
  <si>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</si>
  <si>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</si>
  <si>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</si>
  <si>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</si>
  <si>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</si>
  <si>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</si>
  <si>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</si>
  <si>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</si>
  <si>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</si>
  <si>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</si>
  <si>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</si>
  <si>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</si>
  <si>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</si>
  <si>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</si>
  <si>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</si>
  <si>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</si>
  <si>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</si>
  <si>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</si>
  <si>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</si>
  <si>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</si>
  <si>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</si>
  <si>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</si>
  <si>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</si>
  <si>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</si>
  <si>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</si>
  <si>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</si>
  <si>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</si>
  <si>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</si>
  <si>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</si>
  <si>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</si>
  <si>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</si>
  <si>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</si>
  <si>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</si>
  <si>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</si>
  <si>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</si>
  <si>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</si>
  <si>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</si>
  <si>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</si>
  <si>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</si>
  <si>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</si>
  <si>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</si>
  <si>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</si>
  <si>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</si>
  <si>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</si>
  <si>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</si>
  <si>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</si>
  <si>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</si>
  <si>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</si>
  <si>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</si>
  <si>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</si>
  <si>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</si>
  <si>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</si>
  <si>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</si>
  <si>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</si>
  <si>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</si>
  <si>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</si>
  <si>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</si>
  <si>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</si>
  <si>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</si>
  <si>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</si>
  <si>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</si>
  <si>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</si>
  <si>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</si>
  <si>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</si>
  <si>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</si>
  <si>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</si>
  <si>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</si>
  <si>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</si>
  <si>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</si>
  <si>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</si>
  <si>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</si>
  <si>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</si>
  <si>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</si>
  <si>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</si>
  <si>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</si>
  <si>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</si>
  <si>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</si>
  <si>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</si>
  <si>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</si>
  <si>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</si>
  <si>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</si>
  <si>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</si>
  <si>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</si>
  <si>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</si>
  <si>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</si>
  <si>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</si>
  <si>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</si>
  <si>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</si>
  <si>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</si>
  <si>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</si>
  <si>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</si>
  <si>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</si>
  <si>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</si>
  <si>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</si>
  <si>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</si>
  <si>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</si>
  <si>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</si>
  <si>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</si>
  <si>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</si>
  <si>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</si>
  <si>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</si>
  <si>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</si>
  <si>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</si>
  <si>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</si>
  <si>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</si>
  <si>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</si>
  <si>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</si>
  <si>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</si>
  <si>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</si>
  <si>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</si>
  <si>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</si>
  <si>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</si>
  <si>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</si>
  <si>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</si>
  <si>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</si>
  <si>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</si>
  <si>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</si>
  <si>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</si>
  <si>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</si>
  <si>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</si>
  <si>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</si>
  <si>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</si>
  <si>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</si>
  <si>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</si>
  <si>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</si>
  <si>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</si>
  <si>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</si>
  <si>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</si>
  <si>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</si>
  <si>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</si>
  <si>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</si>
  <si>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</si>
  <si>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</si>
  <si>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</si>
  <si>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</si>
  <si>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</si>
  <si>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</si>
  <si>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</si>
  <si>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</si>
  <si>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</si>
  <si>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</si>
  <si>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</si>
  <si>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</si>
  <si>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</si>
  <si>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</si>
  <si>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</si>
  <si>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</si>
  <si>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</si>
  <si>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</si>
  <si>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</si>
  <si>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</si>
  <si>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</si>
  <si>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</si>
  <si>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</si>
  <si>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</si>
  <si>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</si>
  <si>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</si>
  <si>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</si>
  <si>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</si>
  <si>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</si>
  <si>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</si>
  <si>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</si>
  <si>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</si>
  <si>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</si>
  <si>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</si>
  <si>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</si>
  <si>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</si>
  <si>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</si>
  <si>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</si>
  <si>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</si>
  <si>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</si>
  <si>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</si>
  <si>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</si>
  <si>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</si>
  <si>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</si>
  <si>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</si>
  <si>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</si>
  <si>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</si>
  <si>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</si>
  <si>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</si>
  <si>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</si>
  <si>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</si>
  <si>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</si>
  <si>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</si>
  <si>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</si>
  <si>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</si>
  <si>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</si>
  <si>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</si>
  <si>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</si>
  <si>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</si>
  <si>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</si>
  <si>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</si>
  <si>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</si>
  <si>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</si>
  <si>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</si>
  <si>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</si>
  <si>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</si>
  <si>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</si>
  <si>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</si>
  <si>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</si>
  <si>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</si>
  <si>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</si>
  <si>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</si>
  <si>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</si>
  <si>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</si>
  <si>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</si>
  <si>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</si>
  <si>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</si>
  <si>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</si>
  <si>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</si>
  <si>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</si>
  <si>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</si>
  <si>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</si>
  <si>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</si>
  <si>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</si>
  <si>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</si>
  <si>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</si>
  <si>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</si>
  <si>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</si>
  <si>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</si>
  <si>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</si>
  <si>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</si>
  <si>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</si>
  <si>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</si>
  <si>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</si>
  <si>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</si>
  <si>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</si>
  <si>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</si>
  <si>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</si>
  <si>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</si>
  <si>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</si>
  <si>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</si>
  <si>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</si>
  <si>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</si>
  <si>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</si>
  <si>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</si>
  <si>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</si>
  <si>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</si>
  <si>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</si>
  <si>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</si>
  <si>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</si>
  <si>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</si>
  <si>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</si>
  <si>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</si>
  <si>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</si>
  <si>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</si>
  <si>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</si>
  <si>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</si>
  <si>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</si>
  <si>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</si>
  <si>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</si>
  <si>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</si>
  <si>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</si>
  <si>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</si>
  <si>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</si>
  <si>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</si>
  <si>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</si>
  <si>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</si>
  <si>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</si>
  <si>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</si>
  <si>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</si>
  <si>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</si>
  <si>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</si>
  <si>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</si>
  <si>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</si>
  <si>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</si>
  <si>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</si>
  <si>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</si>
  <si>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</si>
  <si>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</si>
  <si>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</si>
  <si>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</si>
  <si>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</si>
  <si>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</si>
  <si>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</si>
  <si>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</si>
  <si>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</si>
  <si>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</si>
  <si>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</si>
  <si>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</si>
  <si>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</si>
  <si>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</si>
  <si>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</si>
  <si>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</si>
  <si>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</si>
  <si>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</si>
  <si>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</si>
  <si>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</si>
  <si>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</si>
  <si>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</si>
  <si>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</si>
  <si>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</si>
  <si>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</si>
  <si>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</si>
  <si>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</si>
  <si>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</si>
  <si>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</si>
  <si>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</si>
  <si>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</si>
  <si>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</si>
  <si>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</si>
  <si>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</si>
  <si>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</si>
  <si>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</si>
  <si>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</si>
  <si>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</si>
  <si>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</si>
  <si>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</si>
  <si>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</si>
  <si>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</si>
  <si>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</si>
  <si>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</si>
  <si>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</si>
  <si>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</si>
  <si>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</si>
  <si>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</si>
  <si>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</si>
  <si>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</si>
  <si>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</si>
  <si>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</si>
  <si>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</si>
  <si>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</si>
  <si>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</si>
  <si>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</si>
  <si>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</si>
  <si>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</si>
  <si>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</si>
  <si>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</si>
  <si>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</si>
  <si>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</si>
  <si>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</si>
  <si>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</si>
  <si>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</si>
  <si>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</si>
  <si>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</si>
  <si>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</si>
  <si>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</si>
  <si>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</si>
  <si>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</si>
  <si>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</si>
  <si>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</si>
  <si>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</si>
  <si>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</si>
  <si>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</si>
  <si>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</si>
  <si>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</si>
  <si>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</si>
  <si>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</si>
  <si>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</si>
  <si>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</si>
  <si>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</si>
  <si>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</si>
  <si>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</si>
  <si>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</si>
  <si>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</si>
  <si>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</si>
  <si>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</si>
  <si>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</si>
  <si>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</si>
  <si>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</si>
  <si>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</si>
  <si>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</si>
  <si>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</si>
  <si>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</si>
  <si>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</si>
  <si>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</si>
  <si>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</si>
  <si>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</si>
  <si>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</si>
  <si>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</si>
  <si>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</si>
  <si>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</si>
  <si>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</si>
  <si>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</si>
  <si>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</si>
  <si>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</si>
  <si>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</si>
  <si>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</si>
  <si>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</si>
  <si>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</si>
  <si>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</si>
  <si>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</si>
  <si>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</si>
  <si>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</si>
  <si>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</si>
  <si>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</si>
  <si>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</si>
  <si>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</si>
  <si>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</si>
  <si>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</si>
  <si>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</si>
  <si>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</si>
  <si>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</si>
  <si>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</si>
  <si>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</si>
  <si>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</si>
  <si>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</si>
  <si>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</si>
  <si>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</si>
  <si>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</si>
  <si>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</si>
  <si>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</si>
  <si>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</si>
  <si>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</si>
  <si>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</si>
  <si>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</si>
  <si>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</si>
  <si>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</si>
  <si>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</si>
  <si>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</si>
  <si>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</si>
  <si>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</si>
  <si>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</si>
  <si>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</si>
  <si>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</si>
  <si>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</si>
  <si>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</si>
  <si>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</si>
  <si>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</si>
  <si>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</si>
  <si>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</si>
  <si>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</si>
  <si>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</si>
  <si>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</si>
  <si>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</si>
  <si>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</si>
  <si>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</si>
  <si>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</si>
  <si>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</si>
  <si>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</si>
  <si>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</si>
  <si>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</si>
  <si>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</si>
  <si>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</si>
  <si>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</si>
  <si>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</si>
  <si>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</si>
  <si>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</si>
  <si>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</si>
  <si>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</si>
  <si>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</si>
  <si>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</si>
  <si>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</si>
  <si>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</si>
  <si>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</si>
  <si>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</si>
  <si>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</si>
  <si>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</si>
  <si>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</si>
  <si>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</si>
  <si>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</si>
  <si>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</si>
  <si>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</si>
  <si>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</si>
  <si>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</si>
  <si>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</si>
  <si>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</si>
  <si>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</si>
  <si>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</si>
  <si>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</si>
  <si>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</si>
  <si>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</si>
  <si>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</si>
  <si>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</si>
  <si>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</si>
  <si>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</si>
  <si>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</si>
  <si>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</si>
  <si>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</si>
  <si>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</si>
  <si>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</si>
  <si>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</si>
  <si>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</si>
  <si>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</si>
  <si>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</si>
  <si>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</si>
  <si>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</si>
  <si>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</si>
  <si>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</si>
  <si>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</si>
  <si>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</si>
  <si>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</si>
  <si>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</si>
  <si>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</si>
  <si>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</si>
  <si>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</si>
  <si>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</si>
  <si>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</si>
  <si>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</si>
  <si>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</si>
  <si>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</si>
  <si>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</si>
  <si>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</si>
  <si>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</si>
  <si>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</si>
  <si>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</si>
  <si>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</si>
  <si>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</si>
  <si>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</si>
  <si>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</si>
  <si>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</si>
  <si>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</si>
  <si>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</si>
  <si>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</si>
  <si>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</si>
  <si>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</si>
  <si>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</si>
  <si>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</si>
  <si>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</si>
  <si>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</si>
  <si>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</si>
  <si>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</si>
  <si>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</si>
  <si>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</si>
  <si>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</si>
  <si>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</si>
  <si>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</si>
  <si>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</si>
  <si>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</si>
  <si>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</si>
  <si>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</si>
  <si>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</si>
  <si>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</si>
  <si>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</si>
  <si>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</si>
  <si>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</si>
  <si>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</si>
  <si>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</si>
  <si>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</si>
  <si>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</si>
  <si>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</si>
  <si>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</si>
  <si>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</si>
  <si>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</si>
  <si>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</si>
  <si>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</si>
  <si>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</si>
  <si>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</si>
  <si>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</si>
  <si>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</si>
  <si>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</si>
  <si>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</si>
  <si>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</si>
  <si>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</si>
  <si>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</si>
  <si>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</si>
  <si>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</si>
  <si>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</si>
  <si>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</si>
  <si>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</si>
  <si>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</si>
  <si>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</si>
  <si>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</si>
  <si>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</si>
  <si>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</si>
  <si>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</si>
  <si>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</si>
  <si>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</si>
  <si>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</si>
  <si>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</si>
  <si>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</si>
  <si>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</si>
  <si>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</si>
  <si>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</si>
  <si>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</si>
  <si>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</si>
  <si>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</si>
  <si>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</si>
  <si>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</si>
  <si>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</si>
  <si>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</si>
  <si>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</si>
  <si>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</si>
  <si>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</si>
  <si>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</si>
  <si>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</si>
  <si>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</si>
  <si>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</si>
  <si>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</si>
  <si>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</si>
  <si>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</si>
  <si>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</si>
  <si>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</si>
  <si>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</si>
  <si>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</si>
  <si>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</si>
  <si>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</si>
  <si>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</si>
  <si>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</si>
  <si>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</si>
  <si>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</si>
  <si>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</si>
  <si>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</si>
  <si>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</si>
  <si>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</si>
  <si>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</si>
  <si>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</si>
  <si>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</si>
  <si>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</si>
  <si>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</si>
  <si>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</si>
  <si>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</si>
  <si>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</si>
  <si>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</si>
  <si>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</si>
  <si>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</si>
  <si>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</si>
  <si>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</si>
  <si>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</si>
  <si>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</si>
  <si>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</si>
  <si>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</si>
  <si>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</si>
  <si>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</si>
  <si>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</si>
  <si>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</si>
  <si>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</si>
  <si>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</si>
  <si>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</si>
  <si>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</si>
  <si>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</si>
  <si>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</si>
  <si>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</si>
  <si>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</si>
  <si>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</si>
  <si>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</si>
  <si>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</si>
  <si>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</si>
  <si>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</si>
  <si>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</si>
  <si>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</si>
  <si>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</si>
  <si>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</si>
  <si>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</si>
  <si>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</si>
  <si>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</si>
  <si>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</si>
  <si>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</si>
  <si>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</si>
  <si>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</si>
  <si>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</si>
  <si>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</si>
  <si>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</si>
  <si>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</si>
  <si>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</si>
  <si>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</si>
  <si>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</si>
  <si>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</si>
  <si>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</si>
  <si>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</si>
  <si>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</si>
  <si>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</si>
  <si>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</si>
  <si>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</si>
  <si>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</si>
  <si>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</si>
  <si>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</si>
  <si>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</si>
  <si>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</si>
  <si>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</si>
  <si>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</si>
  <si>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</si>
  <si>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</si>
  <si>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</si>
  <si>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</si>
  <si>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</si>
  <si>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</si>
  <si>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</si>
  <si>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</si>
  <si>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</si>
  <si>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</si>
  <si>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</si>
  <si>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</si>
  <si>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</si>
  <si>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</si>
  <si>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</si>
  <si>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</si>
  <si>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</si>
  <si>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</si>
  <si>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</si>
  <si>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</si>
  <si>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</si>
  <si>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</si>
  <si>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</si>
  <si>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</si>
  <si>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</si>
  <si>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</si>
  <si>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</si>
  <si>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</si>
  <si>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</si>
  <si>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</si>
  <si>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</si>
  <si>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</si>
  <si>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</si>
  <si>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</si>
  <si>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</si>
  <si>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</si>
  <si>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</si>
  <si>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</si>
  <si>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</si>
  <si>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</si>
  <si>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</si>
  <si>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</si>
  <si>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</si>
  <si>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</si>
  <si>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</si>
  <si>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</si>
  <si>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</si>
  <si>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</si>
  <si>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</si>
  <si>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</si>
  <si>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</si>
  <si>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</si>
  <si>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</si>
  <si>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</si>
  <si>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</si>
  <si>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</si>
  <si>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</si>
  <si>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</si>
  <si>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</si>
  <si>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</si>
  <si>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</si>
  <si>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</si>
  <si>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</si>
  <si>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</si>
  <si>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</si>
  <si>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</si>
  <si>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</si>
  <si>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</si>
  <si>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</si>
  <si>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</si>
  <si>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</si>
  <si>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</si>
  <si>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</si>
  <si>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</si>
  <si>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</si>
  <si>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</si>
  <si>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</si>
  <si>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</si>
  <si>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</si>
  <si>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</si>
  <si>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</si>
  <si>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</si>
  <si>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</si>
  <si>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</si>
  <si>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</si>
  <si>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</si>
  <si>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</si>
  <si>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</si>
  <si>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</si>
  <si>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</si>
  <si>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</si>
  <si>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</si>
  <si>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</si>
  <si>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</si>
  <si>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</si>
  <si>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</si>
  <si>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</si>
  <si>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</si>
  <si>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</si>
  <si>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</si>
  <si>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</si>
  <si>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</si>
  <si>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</si>
  <si>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</si>
  <si>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</si>
  <si>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</si>
  <si>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</si>
  <si>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</si>
  <si>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</si>
  <si>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</si>
  <si>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</si>
  <si>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</si>
  <si>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</si>
  <si>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</si>
  <si>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</si>
  <si>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</si>
  <si>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</si>
  <si>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</si>
  <si>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</si>
  <si>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</si>
  <si>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</si>
  <si>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</si>
  <si>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</si>
  <si>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</si>
  <si>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</si>
  <si>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</si>
  <si>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</si>
  <si>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</si>
  <si>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</si>
  <si>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</si>
  <si>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</si>
  <si>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</si>
  <si>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</si>
  <si>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</si>
  <si>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</si>
  <si>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</si>
  <si>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</si>
  <si>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</si>
  <si>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</si>
  <si>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</si>
  <si>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</si>
  <si>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</si>
  <si>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</si>
  <si>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</si>
  <si>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</si>
  <si>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</si>
  <si>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</si>
  <si>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</si>
  <si>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</si>
  <si>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</si>
  <si>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</si>
  <si>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</si>
  <si>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</si>
  <si>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</si>
  <si>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</si>
  <si>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</si>
  <si>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</si>
  <si>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</si>
  <si>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</si>
  <si>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</si>
  <si>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</si>
  <si>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</si>
  <si>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</si>
  <si>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</si>
  <si>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</si>
  <si>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</si>
  <si>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</si>
  <si>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</si>
  <si>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</si>
  <si>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</si>
  <si>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</si>
  <si>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</si>
  <si>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</si>
  <si>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</si>
  <si>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</si>
  <si>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</si>
  <si>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</si>
  <si>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</si>
  <si>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</si>
  <si>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</si>
  <si>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</si>
  <si>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</si>
  <si>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</si>
  <si>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</si>
  <si>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</si>
  <si>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</si>
  <si>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</si>
  <si>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</si>
  <si>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</si>
  <si>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</si>
  <si>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</si>
  <si>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</si>
  <si>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</si>
  <si>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</si>
  <si>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</si>
  <si>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</si>
  <si>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</si>
  <si>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</si>
  <si>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</si>
  <si>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</si>
  <si>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</si>
  <si>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</si>
  <si>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</si>
  <si>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</si>
  <si>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</si>
  <si>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</si>
  <si>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</si>
  <si>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</si>
  <si>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</si>
  <si>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</si>
  <si>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</si>
  <si>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</si>
  <si>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</si>
  <si>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</si>
  <si>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</si>
  <si>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</si>
  <si>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</si>
  <si>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</si>
  <si>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</si>
  <si>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</si>
  <si>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</si>
  <si>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</si>
  <si>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</si>
  <si>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</si>
  <si>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</si>
  <si>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</si>
  <si>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</si>
  <si>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</si>
  <si>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</si>
  <si>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</si>
  <si>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</si>
  <si>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</si>
  <si>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</si>
  <si>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</si>
  <si>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</si>
  <si>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</si>
  <si>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</si>
  <si>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</si>
  <si>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</si>
  <si>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</si>
  <si>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</si>
  <si>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</si>
  <si>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</si>
  <si>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</si>
  <si>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</si>
  <si>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</si>
  <si>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</si>
  <si>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</si>
  <si>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</si>
  <si>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</si>
  <si>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</si>
  <si>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</si>
  <si>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</si>
  <si>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</si>
  <si>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</si>
  <si>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</si>
  <si>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</si>
  <si>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</si>
  <si>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</si>
  <si>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</si>
  <si>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</si>
  <si>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</si>
  <si>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</si>
  <si>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</si>
  <si>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</si>
  <si>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</si>
  <si>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</si>
  <si>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</si>
  <si>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</si>
  <si>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</si>
  <si>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</si>
  <si>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</si>
  <si>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</si>
  <si>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</si>
  <si>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</si>
  <si>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</si>
  <si>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</si>
  <si>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</si>
  <si>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</si>
  <si>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</si>
  <si>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</si>
  <si>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</si>
  <si>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</si>
  <si>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</si>
  <si>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</si>
  <si>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</si>
  <si>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</si>
  <si>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</si>
  <si>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</si>
  <si>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</si>
  <si>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</si>
  <si>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</si>
  <si>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</si>
  <si>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</si>
  <si>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</si>
  <si>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</si>
  <si>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</si>
  <si>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</si>
  <si>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</si>
  <si>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</si>
  <si>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</si>
  <si>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</si>
  <si>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</si>
  <si>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</si>
  <si>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</si>
  <si>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</si>
  <si>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</si>
  <si>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</si>
  <si>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</si>
  <si>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</si>
  <si>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</si>
  <si>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</si>
  <si>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</si>
  <si>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</si>
  <si>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</si>
  <si>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</si>
  <si>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</si>
  <si>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</si>
  <si>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</si>
  <si>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</si>
  <si>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</si>
  <si>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</si>
  <si>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</si>
  <si>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</si>
  <si>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</si>
  <si>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</si>
  <si>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</si>
  <si>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</si>
  <si>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</si>
  <si>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</si>
  <si>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</si>
  <si>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</si>
  <si>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</si>
  <si>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</si>
  <si>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</si>
  <si>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</si>
  <si>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</si>
  <si>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</si>
  <si>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</si>
  <si>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</si>
  <si>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</si>
  <si>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</si>
  <si>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</si>
  <si>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</si>
  <si>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</si>
  <si>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</si>
  <si>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</si>
  <si>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</si>
  <si>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</si>
  <si>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</si>
  <si>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</si>
  <si>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</si>
  <si>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</si>
  <si>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</si>
  <si>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</si>
  <si>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</si>
  <si>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</si>
  <si>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</si>
  <si>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</si>
  <si>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</si>
  <si>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</si>
  <si>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</si>
  <si>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</si>
  <si>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</si>
  <si>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</si>
  <si>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</si>
  <si>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</si>
  <si>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</si>
  <si>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</si>
  <si>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</si>
  <si>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</si>
  <si>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</si>
  <si>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</si>
  <si>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</si>
  <si>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</si>
  <si>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</si>
  <si>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</si>
  <si>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</si>
  <si>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</si>
  <si>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</si>
  <si>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</si>
  <si>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</si>
  <si>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</si>
  <si>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</si>
  <si>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</si>
  <si>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</si>
  <si>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</si>
  <si>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</si>
  <si>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</si>
  <si>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</si>
  <si>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</si>
  <si>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</si>
  <si>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</si>
  <si>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</si>
  <si>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</si>
  <si>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</si>
  <si>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</si>
  <si>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</si>
  <si>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</si>
  <si>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</si>
  <si>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</si>
  <si>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</si>
  <si>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</si>
  <si>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</si>
  <si>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</si>
  <si>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</si>
  <si>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</si>
  <si>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</si>
  <si>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</si>
  <si>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</si>
  <si>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</si>
  <si>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</si>
  <si>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</si>
  <si>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</si>
  <si>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</si>
  <si>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</si>
  <si>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</si>
  <si>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</si>
  <si>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</si>
  <si>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</si>
  <si>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</si>
  <si>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</si>
  <si>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</si>
  <si>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</si>
  <si>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</si>
  <si>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</si>
  <si>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</si>
  <si>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</si>
  <si>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</si>
  <si>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</si>
  <si>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</si>
  <si>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</si>
  <si>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</si>
  <si>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</si>
  <si>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</si>
  <si>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</si>
  <si>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</si>
  <si>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</si>
  <si>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</si>
  <si>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</si>
  <si>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</si>
  <si>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</si>
  <si>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</si>
  <si>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</si>
  <si>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</si>
  <si>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</si>
  <si>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</si>
  <si>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</si>
  <si>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</si>
  <si>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</si>
  <si>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</si>
  <si>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</si>
  <si>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</si>
  <si>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</si>
  <si>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</si>
  <si>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</si>
  <si>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</si>
  <si>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</si>
  <si>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</si>
  <si>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</si>
  <si>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</si>
  <si>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</si>
  <si>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</si>
  <si>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</si>
  <si>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</si>
  <si>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</si>
  <si>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</si>
  <si>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</si>
  <si>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</si>
  <si>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</si>
  <si>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</si>
  <si>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</si>
  <si>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</si>
  <si>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</si>
  <si>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</si>
  <si>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</si>
  <si>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</si>
  <si>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</si>
  <si>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</si>
  <si>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</si>
  <si>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</si>
  <si>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</si>
  <si>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</si>
  <si>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</si>
  <si>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</si>
  <si>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</si>
  <si>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</si>
  <si>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</si>
  <si>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</si>
  <si>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</si>
  <si>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</si>
  <si>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</si>
  <si>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</si>
  <si>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</si>
  <si>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</si>
  <si>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</si>
  <si>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</si>
  <si>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</si>
  <si>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</si>
  <si>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</si>
  <si>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</si>
  <si>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</si>
  <si>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</si>
  <si>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</si>
  <si>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</si>
  <si>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</si>
  <si>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</si>
  <si>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</si>
  <si>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</si>
  <si>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</si>
  <si>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</si>
  <si>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</si>
  <si>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</si>
  <si>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</si>
  <si>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</si>
  <si>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</si>
  <si>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</si>
  <si>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</si>
  <si>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</si>
  <si>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</si>
  <si>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</si>
  <si>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</si>
  <si>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</si>
  <si>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</si>
  <si>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</si>
  <si>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</si>
  <si>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</si>
  <si>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</si>
  <si>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</si>
  <si>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</si>
  <si>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</si>
  <si>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</si>
  <si>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</si>
  <si>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</si>
  <si>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</si>
  <si>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</si>
  <si>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</si>
  <si>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</si>
  <si>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</si>
  <si>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</si>
  <si>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</si>
  <si>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</si>
  <si>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</si>
  <si>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</si>
  <si>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</si>
  <si>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</si>
  <si>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</si>
  <si>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</si>
  <si>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</si>
  <si>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</si>
  <si>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</si>
  <si>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</si>
  <si>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</si>
  <si>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</si>
  <si>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</si>
  <si>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</si>
  <si>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</si>
  <si>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</si>
  <si>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</si>
  <si>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</si>
  <si>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</si>
  <si>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</si>
  <si>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</si>
  <si>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</si>
  <si>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</si>
  <si>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</si>
  <si>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</si>
  <si>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</si>
  <si>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</si>
  <si>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</si>
  <si>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</si>
  <si>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</si>
  <si>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</si>
  <si>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</si>
  <si>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</si>
  <si>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</si>
  <si>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</si>
  <si>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</si>
  <si>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</si>
  <si>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</si>
  <si>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</si>
  <si>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</si>
  <si>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</si>
  <si>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</si>
  <si>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</si>
  <si>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</si>
  <si>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</si>
  <si>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</si>
  <si>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</si>
  <si>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</si>
  <si>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</si>
  <si>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</si>
  <si>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</si>
  <si>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</si>
  <si>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</si>
  <si>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</si>
  <si>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</si>
  <si>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</si>
  <si>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</si>
  <si>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</si>
  <si>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</si>
  <si>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</si>
  <si>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</si>
  <si>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</si>
  <si>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</si>
  <si>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</si>
  <si>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</si>
  <si>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</si>
  <si>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</si>
  <si>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</si>
  <si>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</si>
  <si>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</si>
  <si>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</si>
  <si>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</si>
  <si>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</si>
  <si>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</si>
  <si>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</si>
  <si>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</si>
  <si>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</si>
  <si>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</si>
  <si>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</si>
  <si>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</si>
  <si>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</si>
  <si>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</si>
  <si>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</si>
  <si>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</si>
  <si>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</si>
  <si>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</si>
  <si>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</si>
  <si>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</si>
  <si>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</si>
  <si>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</si>
  <si>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</si>
  <si>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</si>
  <si>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</si>
  <si>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</si>
  <si>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</si>
  <si>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</si>
  <si>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</si>
  <si>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</si>
  <si>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</si>
  <si>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</si>
  <si>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</si>
  <si>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</si>
  <si>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</si>
  <si>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</si>
  <si>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</si>
  <si>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</si>
  <si>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</si>
  <si>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</si>
  <si>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</si>
  <si>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</si>
  <si>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</si>
  <si>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</si>
  <si>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</si>
  <si>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</si>
  <si>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</si>
  <si>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</si>
  <si>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</si>
  <si>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</si>
  <si>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</si>
  <si>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</si>
  <si>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</si>
  <si>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</si>
  <si>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</si>
  <si>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</si>
  <si>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</si>
  <si>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</si>
  <si>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</si>
  <si>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</si>
  <si>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</si>
  <si>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</si>
  <si>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</si>
  <si>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</si>
  <si>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</si>
  <si>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</si>
  <si>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</si>
  <si>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</si>
  <si>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</si>
  <si>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</si>
  <si>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</si>
  <si>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</si>
  <si>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</si>
  <si>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</si>
  <si>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</si>
  <si>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</si>
  <si>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</si>
  <si>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</si>
  <si>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</si>
  <si>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</si>
  <si>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</si>
  <si>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</si>
  <si>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</si>
  <si>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</si>
  <si>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</si>
  <si>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</si>
  <si>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</si>
  <si>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</si>
  <si>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</si>
  <si>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</si>
  <si>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</si>
  <si>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</si>
  <si>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</si>
  <si>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</si>
  <si>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</si>
  <si>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</si>
  <si>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</si>
  <si>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</si>
  <si>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</si>
  <si>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</si>
  <si>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</si>
  <si>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</si>
  <si>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</si>
  <si>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</si>
  <si>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</si>
  <si>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</si>
  <si>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</si>
  <si>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</si>
  <si>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</si>
  <si>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</si>
  <si>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</si>
  <si>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</si>
  <si>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</si>
  <si>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</si>
  <si>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</si>
  <si>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</si>
  <si>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</si>
  <si>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</si>
  <si>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</si>
  <si>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</si>
  <si>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</si>
  <si>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</si>
  <si>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</si>
  <si>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</si>
  <si>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</si>
  <si>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</si>
  <si>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</si>
  <si>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</si>
  <si>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</si>
  <si>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</si>
  <si>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</si>
  <si>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</si>
  <si>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</si>
  <si>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</si>
  <si>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</si>
  <si>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</si>
  <si>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</si>
  <si>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</si>
  <si>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</si>
  <si>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</si>
  <si>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</si>
  <si>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</si>
  <si>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</si>
  <si>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</si>
  <si>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</si>
  <si>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</si>
  <si>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</si>
  <si>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</si>
  <si>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</si>
  <si>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</si>
  <si>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</si>
  <si>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</si>
  <si>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</si>
  <si>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</si>
  <si>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</si>
  <si>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</si>
  <si>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</si>
  <si>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</si>
  <si>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</si>
  <si>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</si>
  <si>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</si>
  <si>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</si>
  <si>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</si>
  <si>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</si>
  <si>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</si>
  <si>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</si>
  <si>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</si>
  <si>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</si>
  <si>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</si>
  <si>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</si>
  <si>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</si>
  <si>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</si>
  <si>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</si>
  <si>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</si>
  <si>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</si>
  <si>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</si>
  <si>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</si>
  <si>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</si>
  <si>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</si>
  <si>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</si>
  <si>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</si>
  <si>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</si>
  <si>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</si>
  <si>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</si>
  <si>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</si>
  <si>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</si>
  <si>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</si>
  <si>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</si>
  <si>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</si>
  <si>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</si>
  <si>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</si>
  <si>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</si>
  <si>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</si>
  <si>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</si>
  <si>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</si>
  <si>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</si>
  <si>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</si>
  <si>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</si>
  <si>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</si>
  <si>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</si>
  <si>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</si>
  <si>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</si>
  <si>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</si>
  <si>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</si>
  <si>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</si>
  <si>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</si>
  <si>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</si>
  <si>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</si>
  <si>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</si>
  <si>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</si>
  <si>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</si>
  <si>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</si>
  <si>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</si>
  <si>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</si>
  <si>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</si>
  <si>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</si>
  <si>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</si>
  <si>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</si>
  <si>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</si>
  <si>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</si>
  <si>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</si>
  <si>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</si>
  <si>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</si>
  <si>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</si>
  <si>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</si>
  <si>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</si>
  <si>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</si>
  <si>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</si>
  <si>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</si>
  <si>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</si>
  <si>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</si>
  <si>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</si>
  <si>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</si>
  <si>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</si>
  <si>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</si>
  <si>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</si>
  <si>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</si>
  <si>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</si>
  <si>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</si>
  <si>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</si>
  <si>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</si>
  <si>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</si>
  <si>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</si>
  <si>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</si>
  <si>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</si>
  <si>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</si>
  <si>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</si>
  <si>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</si>
  <si>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</si>
  <si>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</si>
  <si>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</si>
  <si>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</si>
  <si>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</si>
  <si>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</si>
  <si>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</si>
  <si>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</si>
  <si>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</si>
  <si>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</si>
  <si>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</si>
  <si>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</si>
  <si>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</si>
  <si>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</si>
  <si>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</si>
  <si>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</si>
  <si>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</si>
  <si>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</si>
  <si>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</si>
  <si>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</si>
  <si>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</si>
  <si>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</si>
  <si>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</si>
  <si>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</si>
  <si>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</si>
  <si>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</si>
  <si>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</si>
  <si>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</si>
  <si>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</si>
  <si>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</si>
  <si>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</si>
  <si>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</si>
  <si>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</si>
  <si>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</si>
  <si>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</si>
  <si>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</si>
  <si>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</si>
  <si>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</si>
  <si>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</si>
  <si>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</si>
  <si>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</si>
  <si>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</si>
  <si>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</si>
  <si>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</si>
  <si>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</si>
  <si>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</si>
  <si>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</si>
  <si>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</si>
  <si>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</si>
  <si>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</si>
  <si>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</si>
  <si>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</si>
  <si>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</si>
  <si>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</si>
  <si>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</si>
  <si>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</si>
  <si>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</si>
  <si>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</si>
  <si>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</si>
  <si>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</si>
  <si>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</si>
  <si>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</si>
  <si>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</si>
  <si>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</si>
  <si>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</si>
  <si>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</si>
  <si>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</si>
  <si>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</si>
  <si>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</si>
  <si>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</si>
  <si>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</si>
  <si>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</si>
  <si>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</si>
  <si>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</si>
  <si>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</si>
  <si>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</si>
  <si>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</si>
  <si>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</si>
  <si>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</si>
  <si>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</si>
  <si>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</si>
  <si>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</si>
  <si>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</si>
  <si>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</si>
  <si>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</si>
  <si>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</si>
  <si>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</si>
  <si>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</si>
  <si>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</si>
  <si>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</si>
  <si>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</si>
  <si>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</si>
  <si>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</si>
  <si>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</si>
  <si>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</si>
  <si>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</si>
  <si>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</si>
  <si>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</si>
  <si>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</si>
  <si>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</si>
  <si>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</si>
  <si>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</si>
  <si>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</si>
  <si>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</si>
  <si>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</si>
  <si>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</si>
  <si>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</si>
  <si>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</si>
  <si>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</si>
  <si>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</si>
  <si>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</si>
  <si>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</si>
  <si>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</si>
  <si>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</si>
  <si>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</si>
  <si>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</si>
  <si>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</si>
  <si>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</si>
  <si>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</si>
  <si>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</si>
  <si>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</si>
  <si>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</si>
  <si>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</si>
  <si>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</si>
  <si>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</si>
  <si>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</si>
  <si>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</si>
  <si>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</si>
  <si>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</si>
  <si>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</si>
  <si>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</si>
  <si>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</si>
  <si>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</si>
  <si>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</si>
  <si>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</si>
  <si>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</si>
  <si>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</si>
  <si>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</si>
  <si>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</si>
  <si>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</si>
  <si>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</si>
  <si>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</si>
  <si>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</si>
  <si>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</si>
  <si>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</si>
  <si>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</si>
  <si>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</si>
  <si>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</si>
  <si>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</si>
  <si>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</si>
  <si>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</si>
  <si>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</si>
  <si>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</si>
  <si>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</si>
  <si>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</si>
  <si>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</si>
  <si>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</si>
  <si>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</si>
  <si>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</si>
  <si>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</si>
  <si>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</si>
  <si>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</si>
  <si>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</si>
  <si>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</si>
  <si>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</si>
  <si>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</si>
  <si>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</si>
  <si>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</si>
  <si>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</si>
  <si>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</si>
  <si>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</si>
  <si>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</si>
  <si>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</si>
  <si>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</si>
  <si>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</si>
  <si>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</si>
  <si>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</si>
  <si>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</si>
  <si>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</si>
  <si>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</si>
  <si>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</si>
  <si>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</si>
  <si>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</si>
  <si>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</si>
  <si>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</si>
  <si>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</si>
  <si>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</si>
  <si>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</si>
  <si>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</si>
  <si>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</si>
  <si>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</si>
  <si>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</si>
  <si>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</si>
  <si>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</si>
  <si>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</si>
  <si>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</si>
  <si>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</si>
  <si>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</si>
  <si>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</si>
  <si>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</si>
  <si>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</si>
  <si>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</si>
  <si>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</si>
  <si>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</si>
  <si>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</si>
  <si>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</si>
  <si>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</si>
  <si>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</si>
  <si>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</si>
  <si>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</si>
  <si>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</si>
  <si>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</si>
  <si>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</si>
  <si>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</si>
  <si>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</si>
  <si>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</si>
  <si>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</si>
  <si>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</si>
  <si>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</si>
  <si>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</si>
  <si>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</si>
  <si>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</si>
  <si>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</si>
  <si>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</si>
  <si>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</si>
  <si>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</si>
  <si>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</si>
  <si>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</si>
  <si>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</si>
  <si>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</si>
  <si>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</si>
  <si>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</si>
  <si>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</si>
  <si>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</si>
  <si>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</si>
  <si>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</si>
  <si>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</si>
  <si>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</si>
  <si>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</si>
  <si>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</si>
  <si>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</si>
  <si>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</si>
  <si>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</si>
  <si>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</si>
  <si>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</si>
  <si>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</si>
  <si>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</si>
  <si>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</si>
  <si>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</si>
  <si>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</si>
  <si>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</si>
  <si>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</si>
  <si>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</si>
  <si>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</si>
  <si>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</si>
  <si>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</si>
  <si>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</si>
  <si>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</si>
  <si>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</si>
  <si>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</si>
  <si>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</si>
  <si>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</si>
  <si>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</si>
  <si>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</si>
  <si>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</si>
  <si>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</si>
  <si>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</si>
  <si>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</si>
  <si>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</si>
  <si>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</si>
  <si>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</si>
  <si>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</si>
  <si>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</si>
  <si>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</si>
  <si>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</si>
  <si>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</si>
  <si>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</si>
  <si>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</si>
  <si>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</si>
  <si>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</si>
  <si>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</si>
  <si>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</si>
  <si>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</si>
  <si>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</si>
  <si>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</si>
  <si>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</si>
  <si>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</si>
  <si>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</si>
  <si>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</si>
  <si>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</si>
  <si>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</si>
  <si>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</si>
  <si>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</si>
  <si>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</si>
  <si>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</si>
  <si>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</si>
  <si>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</si>
  <si>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</si>
  <si>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</si>
  <si>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</si>
  <si>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</si>
  <si>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</si>
  <si>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</si>
  <si>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</si>
  <si>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</si>
  <si>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</si>
  <si>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</si>
  <si>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</si>
  <si>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</si>
  <si>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</si>
  <si>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</si>
  <si>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</si>
  <si>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</si>
  <si>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</si>
  <si>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</si>
  <si>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</si>
  <si>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</si>
  <si>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</si>
  <si>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</si>
  <si>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</si>
  <si>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</si>
  <si>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</si>
  <si>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</si>
  <si>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</si>
  <si>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</si>
  <si>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</si>
  <si>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</si>
  <si>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</si>
  <si>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</si>
  <si>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</si>
  <si>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</si>
  <si>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</si>
  <si>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</si>
  <si>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</si>
  <si>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</si>
  <si>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</si>
  <si>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</si>
  <si>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</si>
  <si>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</si>
  <si>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</si>
  <si>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</si>
  <si>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</si>
  <si>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</si>
  <si>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</si>
  <si>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</si>
  <si>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</si>
  <si>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</si>
  <si>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</si>
  <si>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</si>
  <si>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</si>
  <si>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</si>
  <si>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</si>
  <si>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</si>
  <si>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</si>
  <si>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</si>
  <si>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</si>
  <si>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</si>
  <si>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</si>
  <si>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</si>
  <si>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</si>
  <si>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</si>
  <si>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</si>
  <si>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</si>
  <si>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</si>
  <si>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</si>
  <si>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</si>
  <si>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</si>
  <si>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</si>
  <si>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</si>
  <si>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</si>
  <si>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</si>
  <si>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</si>
  <si>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</si>
  <si>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</si>
  <si>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</si>
  <si>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</si>
  <si>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</si>
  <si>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</si>
  <si>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</si>
  <si>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</si>
  <si>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</si>
  <si>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</si>
  <si>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</si>
  <si>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</si>
  <si>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</si>
  <si>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</si>
  <si>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</si>
  <si>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</si>
  <si>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</si>
  <si>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</si>
  <si>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</si>
  <si>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</si>
  <si>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</si>
  <si>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</si>
  <si>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</si>
  <si>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</si>
  <si>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</si>
  <si>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</si>
  <si>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</si>
  <si>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</si>
  <si>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</si>
  <si>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</si>
  <si>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</si>
  <si>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</si>
  <si>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</si>
  <si>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</si>
  <si>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</si>
  <si>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</si>
  <si>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</si>
  <si>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</si>
  <si>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</si>
  <si>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</si>
  <si>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</si>
  <si>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</si>
  <si>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</si>
  <si>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</si>
  <si>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</si>
  <si>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</si>
  <si>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</si>
  <si>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</si>
  <si>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</si>
  <si>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</si>
  <si>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</si>
  <si>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</si>
  <si>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</si>
  <si>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</si>
  <si>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</si>
  <si>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</si>
  <si>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</si>
  <si>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</si>
  <si>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</si>
  <si>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</si>
  <si>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</si>
  <si>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</si>
  <si>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</si>
  <si>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</si>
  <si>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</si>
  <si>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</si>
  <si>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</si>
  <si>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</si>
  <si>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</si>
  <si>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</si>
  <si>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</si>
  <si>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</si>
  <si>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</si>
  <si>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</si>
  <si>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</si>
  <si>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</si>
  <si>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</si>
  <si>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</si>
  <si>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</si>
  <si>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</si>
  <si>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</si>
  <si>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</si>
  <si>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</si>
  <si>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</si>
  <si>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</si>
  <si>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</si>
  <si>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</si>
  <si>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</si>
  <si>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</si>
  <si>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</si>
  <si>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</si>
  <si>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</si>
  <si>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</si>
  <si>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</si>
  <si>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</si>
  <si>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</si>
  <si>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</si>
  <si>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</si>
  <si>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</si>
  <si>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</si>
  <si>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</si>
  <si>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</si>
  <si>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</si>
  <si>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</si>
  <si>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</si>
  <si>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</si>
  <si>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</si>
  <si>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</si>
  <si>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</si>
  <si>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</si>
  <si>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</si>
  <si>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</si>
  <si>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</si>
  <si>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</si>
  <si>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</si>
  <si>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</si>
  <si>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</si>
  <si>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</si>
  <si>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</si>
  <si>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</si>
  <si>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</si>
  <si>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</si>
  <si>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</si>
  <si>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</si>
  <si>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</si>
  <si>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</si>
  <si>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</si>
  <si>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</si>
  <si>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</si>
  <si>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</si>
  <si>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</si>
  <si>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</si>
  <si>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</si>
  <si>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</si>
  <si>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</si>
  <si>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</si>
  <si>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</si>
  <si>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</si>
  <si>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</si>
  <si>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</si>
  <si>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</si>
  <si>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</si>
  <si>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</si>
  <si>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</si>
  <si>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</si>
  <si>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</si>
  <si>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</si>
  <si>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</si>
  <si>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</si>
  <si>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</si>
  <si>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</si>
  <si>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</si>
  <si>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</si>
  <si>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</si>
  <si>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</si>
  <si>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</si>
  <si>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</si>
  <si>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</si>
  <si>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</si>
  <si>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</si>
  <si>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</si>
  <si>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</si>
  <si>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</si>
  <si>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</si>
  <si>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</si>
  <si>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</si>
  <si>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</si>
  <si>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</si>
  <si>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</si>
  <si>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</si>
  <si>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</si>
  <si>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</si>
  <si>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</si>
  <si>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</si>
  <si>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</si>
  <si>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</si>
  <si>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</si>
  <si>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</si>
  <si>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</si>
  <si>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</si>
  <si>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</si>
  <si>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</si>
  <si>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</si>
  <si>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</si>
  <si>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</si>
  <si>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</si>
  <si>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</si>
  <si>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</si>
  <si>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</si>
  <si>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</si>
  <si>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</si>
  <si>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</si>
  <si>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</si>
  <si>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</si>
  <si>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</si>
  <si>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</si>
  <si>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</si>
  <si>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</si>
  <si>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</si>
  <si>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</si>
  <si>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</si>
  <si>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</si>
  <si>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</si>
  <si>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</si>
  <si>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</si>
  <si>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</si>
  <si>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</si>
  <si>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</si>
  <si>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</si>
  <si>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</si>
  <si>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</si>
  <si>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</si>
  <si>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</si>
  <si>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</si>
  <si>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</si>
  <si>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</si>
  <si>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</si>
  <si>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</si>
  <si>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</si>
  <si>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</si>
  <si>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</si>
  <si>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</si>
  <si>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</si>
  <si>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</si>
  <si>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</si>
  <si>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</si>
  <si>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</si>
  <si>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</si>
  <si>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</si>
  <si>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</si>
  <si>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</si>
  <si>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</si>
  <si>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</si>
  <si>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</si>
  <si>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</si>
  <si>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</si>
  <si>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</si>
  <si>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</si>
  <si>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</si>
  <si>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</si>
  <si>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</si>
  <si>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</si>
  <si>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</si>
  <si>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</si>
  <si>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</si>
  <si>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</si>
  <si>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</si>
  <si>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</si>
  <si>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</si>
  <si>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</si>
  <si>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</si>
  <si>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</si>
  <si>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</si>
  <si>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</si>
  <si>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</si>
  <si>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</si>
  <si>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</si>
  <si>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</si>
  <si>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</si>
  <si>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</si>
  <si>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</si>
  <si>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</si>
  <si>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</si>
  <si>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</si>
  <si>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</si>
  <si>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</si>
  <si>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</si>
  <si>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</si>
  <si>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</si>
  <si>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</si>
  <si>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</si>
  <si>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</si>
  <si>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</si>
  <si>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</si>
  <si>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</si>
  <si>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</si>
  <si>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</si>
  <si>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</si>
  <si>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</si>
  <si>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</si>
  <si>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</si>
  <si>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</si>
  <si>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</si>
  <si>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</si>
  <si>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</si>
  <si>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</si>
  <si>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</si>
  <si>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</si>
  <si>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</si>
  <si>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</si>
  <si>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</si>
  <si>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</si>
  <si>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</si>
  <si>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</si>
  <si>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</si>
  <si>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</si>
  <si>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</si>
  <si>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</si>
  <si>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</si>
  <si>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</si>
  <si>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</si>
  <si>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</si>
  <si>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</si>
  <si>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</si>
  <si>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</si>
  <si>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</si>
  <si>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</si>
  <si>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</si>
  <si>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</si>
  <si>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</si>
  <si>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</si>
  <si>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</si>
  <si>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</si>
  <si>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</si>
  <si>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</si>
  <si>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</si>
  <si>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</si>
  <si>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</si>
  <si>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</si>
  <si>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</si>
  <si>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</si>
  <si>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</si>
  <si>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</si>
  <si>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</si>
  <si>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</si>
  <si>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</si>
  <si>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</si>
  <si>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</si>
  <si>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</si>
  <si>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</si>
  <si>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</si>
  <si>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</si>
  <si>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</si>
  <si>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</si>
  <si>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</si>
  <si>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</si>
  <si>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</si>
  <si>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</si>
  <si>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</si>
  <si>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</si>
  <si>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</si>
  <si>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</si>
  <si>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</si>
  <si>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</si>
  <si>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</si>
  <si>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</si>
  <si>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</si>
  <si>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</si>
  <si>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</si>
  <si>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</si>
  <si>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</si>
  <si>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</si>
  <si>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</si>
  <si>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</si>
  <si>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</si>
  <si>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</si>
  <si>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</si>
  <si>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</si>
  <si>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</si>
  <si>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</si>
  <si>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</si>
  <si>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</si>
  <si>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</si>
  <si>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</si>
  <si>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</si>
  <si>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</si>
  <si>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</si>
  <si>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</si>
  <si>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</si>
  <si>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</si>
  <si>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</si>
  <si>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</si>
  <si>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</si>
  <si>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</si>
  <si>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</si>
  <si>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</si>
  <si>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</si>
  <si>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</si>
  <si>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</si>
  <si>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</si>
  <si>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</si>
  <si>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</si>
  <si>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</si>
  <si>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</si>
  <si>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</si>
  <si>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</si>
  <si>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</si>
  <si>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</si>
  <si>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</si>
  <si>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</si>
  <si>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</si>
  <si>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</si>
  <si>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</si>
  <si>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</si>
  <si>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</si>
  <si>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</si>
  <si>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</si>
  <si>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</si>
  <si>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</si>
  <si>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</si>
  <si>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</si>
  <si>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</si>
  <si>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</si>
  <si>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</si>
  <si>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</si>
  <si>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</si>
  <si>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</si>
  <si>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</si>
  <si>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</si>
  <si>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</si>
  <si>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</si>
  <si>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</si>
  <si>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</si>
  <si>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</si>
  <si>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</si>
  <si>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</si>
  <si>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</si>
  <si>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</si>
  <si>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</si>
  <si>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</si>
  <si>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</si>
  <si>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</si>
  <si>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</si>
  <si>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</si>
  <si>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</si>
  <si>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</si>
  <si>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</si>
  <si>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</si>
  <si>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</si>
  <si>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</si>
  <si>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</si>
  <si>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</si>
  <si>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</si>
  <si>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</si>
  <si>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</si>
  <si>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</si>
  <si>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</si>
  <si>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</si>
  <si>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</si>
  <si>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</si>
  <si>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</si>
  <si>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</si>
  <si>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</si>
  <si>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</si>
  <si>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</si>
  <si>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</si>
  <si>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</si>
  <si>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</si>
  <si>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</si>
  <si>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</si>
  <si>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</si>
  <si>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</si>
  <si>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</si>
  <si>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</si>
  <si>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</si>
  <si>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</si>
  <si>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</si>
  <si>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</si>
  <si>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</si>
  <si>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</si>
  <si>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</si>
  <si>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</si>
  <si>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</si>
  <si>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</si>
  <si>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</si>
  <si>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</si>
  <si>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</si>
  <si>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</si>
  <si>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</si>
  <si>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</si>
  <si>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</si>
  <si>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</si>
  <si>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</si>
  <si>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</si>
  <si>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</si>
  <si>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</si>
  <si>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</si>
  <si>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</si>
  <si>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</si>
  <si>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</si>
  <si>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</si>
  <si>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</si>
  <si>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</si>
  <si>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</si>
  <si>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</si>
  <si>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</si>
  <si>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</si>
  <si>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</si>
  <si>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</si>
  <si>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</si>
  <si>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</si>
  <si>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</si>
  <si>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</si>
  <si>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</si>
  <si>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</si>
  <si>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</si>
  <si>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</si>
  <si>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</si>
  <si>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</si>
  <si>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</si>
  <si>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</si>
  <si>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</si>
  <si>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</si>
  <si>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</si>
  <si>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</si>
  <si>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</si>
  <si>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</si>
  <si>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</si>
  <si>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</si>
  <si>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</si>
  <si>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</si>
  <si>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</si>
  <si>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</si>
  <si>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</si>
  <si>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</si>
  <si>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</si>
  <si>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</si>
  <si>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</si>
  <si>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</si>
  <si>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</si>
  <si>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</si>
  <si>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</si>
  <si>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</si>
  <si>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</si>
  <si>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</si>
  <si>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</si>
  <si>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</si>
  <si>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</si>
  <si>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</si>
  <si>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</si>
  <si>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</si>
  <si>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</si>
  <si>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</si>
  <si>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</si>
  <si>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</si>
  <si>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</si>
  <si>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</si>
  <si>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</si>
  <si>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</si>
  <si>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</si>
  <si>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</si>
  <si>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</si>
  <si>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</si>
  <si>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</si>
  <si>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</si>
  <si>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</si>
  <si>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</si>
  <si>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</si>
  <si>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</si>
  <si>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</si>
  <si>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</si>
  <si>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</si>
  <si>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</si>
  <si>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</si>
  <si>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</si>
  <si>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</si>
  <si>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</si>
  <si>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</si>
  <si>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</si>
  <si>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</si>
  <si>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</si>
  <si>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</si>
  <si>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</si>
  <si>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</si>
  <si>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</si>
  <si>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</si>
  <si>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</si>
  <si>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</si>
  <si>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</si>
  <si>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</si>
  <si>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</si>
  <si>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</si>
  <si>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</si>
  <si>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</si>
  <si>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</si>
  <si>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</si>
  <si>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</si>
  <si>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</si>
  <si>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</si>
  <si>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</si>
  <si>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</si>
  <si>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</si>
  <si>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</si>
  <si>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</si>
  <si>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</si>
  <si>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</si>
  <si>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</si>
  <si>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</si>
  <si>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</si>
  <si>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</si>
  <si>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</si>
  <si>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</si>
  <si>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</si>
  <si>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</si>
  <si>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</si>
  <si>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</si>
  <si>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</si>
  <si>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</si>
  <si>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</si>
  <si>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</si>
  <si>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</si>
  <si>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</si>
  <si>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</si>
  <si>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</si>
  <si>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</si>
  <si>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</si>
  <si>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</si>
  <si>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</si>
  <si>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</si>
  <si>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</si>
  <si>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</si>
  <si>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</si>
  <si>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</si>
  <si>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</si>
  <si>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</si>
  <si>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</si>
  <si>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</si>
  <si>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</si>
  <si>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</si>
  <si>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</si>
  <si>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</si>
  <si>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</si>
  <si>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</si>
  <si>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</si>
  <si>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</si>
  <si>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</si>
  <si>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</si>
  <si>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</si>
  <si>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</si>
  <si>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</si>
  <si>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</si>
  <si>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</si>
  <si>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</si>
  <si>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</si>
  <si>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</si>
  <si>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</si>
  <si>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</si>
  <si>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</si>
  <si>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</si>
  <si>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</si>
  <si>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</si>
  <si>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</si>
  <si>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</si>
  <si>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</si>
  <si>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</si>
  <si>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</si>
  <si>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</si>
  <si>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</si>
  <si>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</si>
  <si>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</si>
  <si>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</si>
  <si>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</si>
  <si>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</si>
  <si>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</si>
  <si>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</si>
  <si>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</si>
  <si>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</si>
  <si>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</si>
  <si>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</si>
  <si>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</si>
  <si>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</si>
  <si>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</si>
  <si>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</si>
  <si>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</si>
  <si>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</si>
  <si>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</si>
  <si>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</si>
  <si>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</si>
  <si>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</si>
  <si>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</si>
  <si>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</si>
  <si>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</si>
  <si>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</si>
  <si>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</si>
  <si>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</si>
  <si>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</si>
  <si>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</si>
  <si>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</si>
  <si>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</si>
  <si>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</si>
  <si>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</si>
  <si>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</si>
  <si>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</si>
  <si>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</si>
  <si>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</si>
  <si>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</si>
  <si>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</si>
  <si>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</si>
  <si>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</si>
  <si>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</si>
  <si>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</si>
  <si>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</si>
  <si>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</si>
  <si>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</si>
  <si>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</si>
  <si>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</si>
  <si>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</si>
  <si>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</si>
  <si>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</si>
  <si>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</si>
  <si>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</si>
  <si>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</si>
  <si>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</si>
  <si>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</si>
  <si>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</si>
  <si>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</si>
  <si>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</si>
  <si>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</si>
  <si>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</si>
  <si>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</si>
  <si>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</si>
  <si>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</si>
  <si>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</si>
  <si>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</si>
  <si>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</si>
  <si>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</si>
  <si>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</si>
  <si>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</si>
  <si>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</si>
  <si>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</si>
  <si>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</si>
  <si>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</si>
  <si>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</si>
  <si>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</si>
  <si>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</si>
  <si>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</si>
  <si>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</si>
  <si>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</si>
  <si>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</si>
  <si>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</si>
  <si>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</si>
  <si>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</si>
  <si>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</si>
  <si>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</si>
  <si>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</si>
  <si>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</si>
  <si>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</si>
  <si>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</si>
  <si>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</si>
  <si>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</si>
  <si>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</si>
  <si>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</si>
  <si>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</si>
  <si>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</si>
  <si>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</si>
  <si>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</si>
  <si>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</si>
  <si>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</si>
  <si>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</si>
  <si>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</si>
  <si>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</si>
  <si>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</si>
  <si>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</si>
  <si>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</si>
  <si>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</si>
  <si>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</si>
  <si>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</si>
  <si>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</si>
  <si>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</si>
  <si>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</si>
  <si>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</si>
  <si>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</si>
  <si>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</si>
  <si>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</si>
  <si>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</si>
  <si>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</si>
  <si>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</si>
  <si>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</si>
  <si>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</si>
  <si>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</si>
  <si>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</si>
  <si>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</si>
  <si>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</si>
  <si>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</si>
  <si>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</si>
  <si>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</si>
  <si>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</si>
  <si>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</si>
  <si>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</si>
  <si>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</si>
  <si>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</si>
  <si>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</si>
  <si>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</si>
  <si>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</si>
  <si>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</si>
  <si>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</si>
  <si>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</si>
  <si>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</si>
  <si>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</si>
  <si>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</si>
  <si>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</si>
  <si>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</si>
  <si>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</si>
  <si>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</si>
  <si>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</si>
  <si>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</si>
  <si>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</si>
  <si>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</si>
  <si>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</si>
  <si>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</si>
  <si>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</si>
  <si>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</si>
  <si>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</si>
  <si>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</si>
  <si>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</si>
  <si>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</si>
  <si>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</si>
  <si>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</si>
  <si>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</si>
  <si>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</si>
  <si>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</si>
  <si>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</si>
  <si>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</si>
  <si>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</si>
  <si>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</si>
  <si>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</si>
  <si>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</si>
  <si>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</si>
  <si>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</si>
  <si>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</si>
  <si>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</si>
  <si>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</si>
  <si>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</si>
  <si>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</si>
  <si>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</si>
  <si>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</si>
  <si>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</si>
  <si>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</si>
  <si>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</si>
  <si>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</si>
  <si>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</si>
  <si>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</si>
  <si>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</si>
  <si>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</si>
  <si>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</si>
  <si>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</si>
  <si>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</si>
  <si>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</si>
  <si>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</si>
  <si>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</si>
  <si>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</si>
  <si>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</si>
  <si>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</si>
  <si>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</si>
  <si>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</si>
  <si>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</si>
  <si>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</si>
  <si>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</si>
  <si>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</si>
  <si>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</si>
  <si>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</si>
  <si>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</si>
  <si>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</si>
  <si>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</si>
  <si>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</si>
  <si>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</si>
  <si>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</si>
  <si>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</si>
  <si>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</si>
  <si>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</si>
  <si>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</si>
  <si>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</si>
  <si>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</si>
  <si>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</si>
  <si>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</si>
  <si>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</si>
  <si>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</si>
  <si>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</si>
  <si>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</si>
  <si>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</si>
  <si>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</si>
  <si>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</si>
  <si>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</si>
  <si>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</si>
  <si>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</si>
  <si>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</si>
  <si>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</si>
  <si>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</si>
  <si>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</si>
  <si>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</si>
  <si>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</si>
  <si>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</si>
  <si>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</si>
  <si>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</si>
  <si>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</si>
  <si>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</si>
  <si>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</si>
  <si>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</si>
  <si>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</si>
  <si>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</si>
  <si>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</si>
  <si>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</si>
  <si>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</si>
  <si>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</si>
  <si>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</si>
  <si>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</si>
  <si>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</si>
  <si>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</si>
  <si>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</si>
  <si>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</si>
  <si>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</si>
  <si>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</si>
  <si>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</si>
  <si>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</si>
  <si>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</si>
  <si>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</si>
  <si>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</si>
  <si>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</si>
  <si>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</si>
  <si>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</si>
  <si>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</si>
  <si>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</si>
  <si>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</si>
  <si>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</si>
  <si>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</si>
  <si>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</si>
  <si>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</si>
  <si>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</si>
  <si>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</si>
  <si>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</si>
  <si>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</si>
  <si>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</si>
  <si>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</si>
  <si>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</si>
  <si>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</si>
  <si>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</si>
  <si>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</si>
  <si>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</si>
  <si>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</si>
  <si>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</si>
  <si>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</si>
  <si>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</si>
  <si>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</si>
  <si>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</si>
  <si>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</si>
  <si>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</si>
  <si>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</si>
  <si>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</si>
  <si>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</si>
  <si>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</si>
  <si>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</si>
  <si>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</si>
  <si>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</si>
  <si>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</si>
  <si>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</si>
  <si>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</si>
  <si>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</si>
  <si>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</si>
  <si>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</si>
  <si>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</si>
  <si>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</si>
  <si>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</si>
  <si>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</si>
  <si>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</si>
  <si>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</si>
  <si>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</si>
  <si>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</si>
  <si>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</si>
  <si>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</si>
  <si>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</si>
  <si>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</si>
  <si>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</si>
  <si>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</si>
  <si>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</si>
  <si>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</si>
  <si>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</si>
  <si>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</si>
  <si>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</si>
  <si>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</si>
  <si>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</si>
  <si>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</si>
  <si>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</si>
  <si>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</si>
  <si>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</si>
  <si>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</si>
  <si>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</si>
  <si>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</si>
  <si>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</si>
  <si>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</si>
  <si>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</si>
  <si>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</si>
  <si>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</si>
  <si>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</si>
  <si>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</si>
  <si>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</si>
  <si>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</si>
  <si>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</si>
  <si>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</si>
  <si>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</si>
  <si>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</si>
  <si>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</si>
  <si>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</si>
  <si>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</si>
  <si>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</si>
  <si>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</si>
  <si>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</si>
  <si>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</si>
  <si>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</si>
  <si>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</si>
  <si>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</si>
  <si>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</si>
  <si>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</si>
  <si>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</si>
  <si>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</si>
  <si>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</si>
  <si>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</si>
  <si>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</si>
  <si>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</si>
  <si>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</si>
  <si>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</si>
  <si>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</si>
  <si>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</si>
  <si>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</si>
  <si>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</si>
  <si>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</si>
  <si>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</si>
  <si>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</si>
  <si>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</si>
  <si>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</si>
  <si>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</si>
  <si>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</si>
  <si>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</si>
  <si>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</si>
  <si>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</si>
  <si>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</si>
  <si>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</si>
  <si>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</si>
  <si>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</si>
  <si>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</si>
  <si>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</si>
  <si>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</si>
  <si>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</si>
  <si>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</si>
  <si>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</si>
  <si>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</si>
  <si>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</si>
  <si>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</si>
  <si>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</si>
  <si>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</si>
  <si>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</si>
  <si>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</si>
  <si>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</si>
  <si>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</si>
  <si>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</si>
  <si>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</si>
  <si>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</si>
  <si>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</si>
  <si>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</si>
  <si>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</si>
  <si>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</si>
  <si>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</si>
  <si>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</si>
  <si>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</si>
  <si>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</si>
  <si>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</si>
  <si>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</si>
  <si>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</si>
  <si>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</si>
  <si>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</si>
  <si>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</si>
  <si>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</si>
  <si>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</si>
  <si>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</si>
  <si>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</si>
  <si>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</si>
  <si>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</si>
  <si>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</si>
  <si>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</si>
  <si>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</si>
  <si>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</si>
  <si>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</si>
  <si>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</si>
  <si>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</si>
  <si>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</si>
  <si>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</si>
  <si>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</si>
  <si>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</si>
  <si>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</si>
  <si>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</si>
  <si>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</si>
  <si>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</si>
  <si>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</si>
  <si>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</si>
  <si>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</si>
  <si>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</si>
  <si>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</si>
  <si>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</si>
  <si>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</si>
  <si>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</si>
  <si>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</si>
  <si>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</si>
  <si>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</si>
  <si>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</si>
  <si>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</si>
  <si>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</si>
  <si>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</si>
  <si>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</si>
  <si>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</si>
  <si>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</si>
  <si>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</si>
  <si>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</si>
  <si>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</si>
  <si>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</si>
  <si>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</si>
  <si>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</si>
  <si>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</si>
  <si>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</si>
  <si>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</si>
  <si>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</si>
  <si>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</si>
  <si>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</si>
  <si>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</si>
  <si>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</si>
  <si>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</si>
  <si>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</si>
  <si>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</si>
  <si>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</si>
  <si>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</si>
  <si>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</si>
  <si>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</si>
  <si>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</si>
  <si>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</si>
  <si>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</si>
  <si>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</si>
  <si>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</si>
  <si>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</si>
  <si>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</si>
  <si>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</si>
  <si>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</si>
  <si>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</si>
  <si>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</si>
  <si>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</si>
  <si>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</si>
  <si>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</si>
  <si>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</si>
  <si>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</si>
  <si>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</si>
  <si>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</si>
  <si>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</si>
  <si>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</si>
  <si>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</si>
  <si>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</si>
  <si>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</si>
  <si>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</si>
  <si>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</si>
  <si>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</si>
  <si>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</si>
  <si>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</si>
  <si>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</si>
  <si>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</si>
  <si>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</si>
  <si>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</si>
  <si>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</si>
  <si>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</si>
  <si>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</si>
  <si>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</si>
  <si>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</si>
  <si>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</si>
  <si>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</si>
  <si>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</si>
  <si>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</si>
  <si>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</si>
  <si>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</si>
  <si>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</si>
  <si>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</si>
  <si>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</si>
  <si>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</si>
  <si>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</si>
  <si>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</si>
  <si>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</si>
  <si>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</si>
  <si>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</si>
  <si>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</si>
  <si>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</si>
  <si>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</si>
  <si>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</si>
  <si>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</si>
  <si>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</si>
  <si>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</si>
  <si>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</si>
  <si>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</si>
  <si>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</si>
  <si>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</si>
  <si>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</si>
  <si>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</si>
  <si>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</si>
  <si>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</si>
  <si>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</si>
  <si>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</si>
  <si>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</si>
  <si>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</si>
  <si>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</si>
  <si>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</si>
  <si>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</si>
  <si>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</si>
  <si>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</si>
  <si>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</si>
  <si>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</si>
  <si>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</si>
  <si>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</si>
  <si>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</si>
  <si>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</si>
  <si>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</si>
  <si>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</si>
  <si>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</si>
  <si>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</si>
  <si>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</si>
  <si>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</si>
  <si>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</si>
  <si>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</si>
  <si>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</si>
  <si>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</si>
  <si>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</si>
  <si>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</si>
  <si>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</si>
  <si>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</si>
  <si>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</si>
  <si>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</si>
  <si>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</si>
  <si>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</si>
  <si>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</si>
  <si>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</si>
  <si>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</si>
  <si>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</si>
  <si>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</si>
  <si>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</si>
  <si>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</si>
  <si>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</si>
  <si>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</si>
  <si>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</si>
  <si>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</si>
  <si>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</si>
  <si>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</si>
  <si>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</si>
  <si>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</si>
  <si>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</si>
  <si>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</si>
  <si>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</si>
  <si>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</si>
  <si>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</si>
  <si>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</si>
  <si>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</si>
  <si>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</si>
  <si>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</si>
  <si>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</si>
  <si>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</si>
  <si>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</si>
  <si>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</si>
  <si>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</si>
  <si>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</si>
  <si>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</si>
  <si>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</si>
  <si>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</si>
  <si>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</si>
  <si>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</si>
  <si>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</si>
  <si>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</si>
  <si>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</si>
  <si>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</si>
  <si>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</si>
  <si>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</si>
  <si>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</si>
  <si>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</si>
  <si>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</si>
  <si>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</si>
  <si>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</si>
  <si>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</si>
  <si>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</si>
  <si>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</si>
  <si>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</si>
  <si>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</si>
  <si>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</si>
  <si>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</si>
  <si>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</si>
  <si>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</si>
  <si>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</si>
  <si>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</si>
  <si>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</si>
  <si>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</si>
  <si>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</si>
  <si>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</si>
  <si>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</si>
  <si>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</si>
  <si>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</si>
  <si>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</si>
  <si>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</si>
  <si>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</si>
  <si>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</si>
  <si>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</si>
  <si>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</si>
  <si>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</si>
  <si>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</si>
  <si>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</si>
  <si>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</si>
  <si>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</si>
  <si>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</si>
  <si>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</si>
  <si>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</si>
  <si>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</si>
  <si>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</si>
  <si>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</si>
  <si>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</si>
  <si>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</si>
  <si>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</si>
  <si>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</si>
  <si>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</si>
  <si>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</si>
  <si>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</si>
  <si>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</si>
  <si>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</si>
  <si>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</si>
  <si>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</si>
  <si>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</si>
  <si>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</si>
  <si>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</si>
  <si>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</si>
  <si>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</si>
  <si>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</si>
  <si>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</si>
  <si>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</si>
  <si>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</si>
  <si>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</si>
  <si>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</si>
  <si>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</si>
  <si>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</si>
  <si>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</si>
  <si>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</si>
  <si>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</si>
  <si>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</si>
  <si>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</si>
  <si>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</si>
  <si>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</si>
  <si>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</si>
  <si>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</si>
  <si>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</si>
  <si>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</si>
  <si>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</si>
  <si>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</si>
  <si>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</si>
  <si>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</si>
  <si>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</si>
  <si>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</si>
  <si>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</si>
  <si>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</si>
  <si>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</si>
  <si>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</si>
  <si>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</si>
  <si>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</si>
  <si>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</si>
  <si>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</si>
  <si>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</si>
  <si>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</si>
  <si>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</si>
  <si>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</si>
  <si>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</si>
  <si>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</si>
  <si>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</si>
  <si>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</si>
  <si>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</si>
  <si>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</si>
  <si>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</si>
  <si>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</si>
  <si>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</si>
  <si>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</si>
  <si>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</si>
  <si>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</si>
  <si>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</si>
  <si>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</si>
  <si>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</si>
  <si>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</si>
  <si>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</si>
  <si>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</si>
  <si>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</si>
  <si>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</si>
  <si>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</si>
  <si>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</si>
  <si>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</si>
  <si>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</si>
  <si>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</si>
  <si>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</si>
  <si>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</si>
  <si>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</si>
  <si>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</si>
  <si>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</si>
  <si>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</si>
  <si>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</si>
  <si>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</si>
  <si>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</si>
  <si>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</si>
  <si>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</si>
  <si>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</si>
  <si>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</si>
  <si>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</si>
  <si>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</si>
  <si>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</si>
  <si>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</si>
  <si>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</si>
  <si>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</si>
  <si>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</si>
  <si>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</si>
  <si>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</si>
  <si>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</si>
  <si>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</si>
  <si>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</si>
  <si>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</si>
  <si>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</si>
  <si>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</si>
  <si>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</si>
  <si>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</si>
  <si>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</si>
  <si>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</si>
  <si>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</si>
  <si>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</si>
  <si>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</si>
  <si>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</si>
  <si>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</si>
  <si>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</si>
  <si>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</si>
  <si>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</si>
  <si>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</si>
  <si>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</si>
  <si>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</si>
  <si>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</si>
  <si>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</si>
  <si>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</si>
  <si>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</si>
  <si>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</si>
  <si>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</si>
  <si>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</si>
  <si>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</si>
  <si>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</si>
  <si>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</si>
  <si>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</si>
  <si>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</si>
  <si>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</si>
  <si>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</si>
  <si>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</si>
  <si>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</si>
  <si>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</si>
  <si>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</si>
  <si>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</si>
  <si>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</si>
  <si>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</si>
  <si>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</si>
  <si>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</si>
  <si>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</si>
  <si>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</si>
  <si>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</si>
  <si>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</si>
  <si>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</si>
  <si>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</si>
  <si>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</si>
  <si>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</si>
  <si>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</si>
  <si>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</si>
  <si>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</si>
  <si>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</si>
  <si>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</si>
  <si>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</si>
  <si>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</si>
  <si>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</si>
  <si>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</si>
  <si>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</si>
  <si>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</si>
  <si>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</si>
  <si>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</si>
  <si>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</si>
  <si>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</si>
  <si>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</si>
  <si>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</si>
  <si>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</si>
  <si>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</si>
  <si>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</si>
  <si>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</si>
  <si>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</si>
  <si>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</si>
  <si>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</si>
  <si>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</si>
  <si>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</si>
  <si>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</si>
  <si>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</si>
  <si>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</si>
  <si>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</si>
  <si>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</si>
  <si>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</si>
  <si>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</si>
  <si>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</si>
  <si>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</si>
  <si>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</si>
  <si>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</si>
  <si>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</si>
  <si>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</si>
  <si>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</si>
  <si>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</si>
  <si>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</si>
  <si>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</si>
  <si>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</si>
  <si>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</si>
  <si>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</si>
  <si>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</si>
  <si>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</si>
  <si>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</si>
  <si>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</si>
  <si>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</si>
  <si>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</si>
  <si>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</si>
  <si>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</si>
  <si>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</si>
  <si>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</si>
  <si>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</si>
  <si>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</si>
  <si>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</si>
  <si>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</si>
  <si>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</si>
  <si>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</si>
  <si>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</si>
  <si>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</si>
  <si>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</si>
  <si>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</si>
  <si>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</si>
  <si>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</si>
  <si>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</si>
  <si>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</si>
  <si>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</si>
  <si>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</si>
  <si>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</si>
  <si>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</si>
  <si>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</si>
  <si>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</si>
  <si>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</si>
  <si>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</si>
  <si>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</si>
  <si>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</si>
  <si>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</si>
  <si>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</si>
  <si>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</si>
  <si>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</si>
  <si>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</si>
  <si>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</si>
  <si>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</si>
  <si>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</si>
  <si>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</si>
  <si>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</si>
  <si>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</si>
  <si>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</si>
  <si>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</si>
  <si>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</si>
  <si>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</si>
  <si>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</si>
  <si>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</si>
  <si>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</si>
  <si>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</si>
  <si>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</si>
  <si>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</si>
  <si>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</si>
  <si>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</si>
  <si>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</si>
  <si>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</si>
  <si>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</si>
  <si>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</si>
  <si>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</si>
  <si>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</si>
  <si>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</si>
  <si>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</si>
  <si>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</si>
  <si>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</si>
  <si>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</si>
  <si>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</si>
  <si>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</si>
  <si>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</si>
  <si>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</si>
  <si>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</si>
  <si>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</si>
  <si>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</si>
  <si>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</si>
  <si>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</si>
  <si>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</si>
  <si>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</si>
  <si>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</si>
  <si>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</si>
  <si>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</si>
  <si>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</si>
  <si>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</si>
  <si>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</si>
  <si>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</si>
  <si>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</si>
  <si>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</si>
  <si>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</si>
  <si>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</si>
  <si>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</si>
  <si>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</si>
  <si>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</si>
  <si>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</si>
  <si>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</si>
  <si>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</si>
  <si>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</si>
  <si>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</si>
  <si>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</si>
  <si>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</si>
  <si>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</si>
  <si>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</si>
  <si>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</si>
  <si>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</si>
  <si>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</si>
  <si>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</si>
  <si>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</si>
  <si>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</si>
  <si>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</si>
  <si>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</si>
  <si>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</si>
  <si>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</si>
  <si>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</si>
  <si>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</si>
  <si>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</si>
  <si>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</si>
  <si>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</si>
  <si>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</si>
  <si>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</si>
  <si>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</si>
  <si>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</si>
  <si>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</si>
  <si>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</si>
  <si>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</si>
  <si>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</si>
  <si>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</si>
  <si>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</si>
  <si>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</si>
  <si>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</si>
  <si>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</si>
  <si>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</si>
  <si>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</si>
  <si>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</si>
  <si>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</si>
  <si>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</si>
  <si>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</si>
  <si>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</si>
  <si>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</si>
  <si>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</si>
  <si>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</si>
  <si>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</si>
  <si>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</si>
  <si>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</si>
  <si>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</si>
  <si>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</si>
  <si>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</si>
  <si>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</si>
  <si>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</si>
  <si>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</si>
  <si>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</si>
  <si>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</si>
  <si>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</si>
  <si>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</si>
  <si>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</si>
  <si>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</si>
  <si>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</si>
  <si>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</si>
  <si>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</si>
  <si>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</si>
  <si>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</si>
  <si>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</si>
  <si>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</si>
  <si>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</si>
  <si>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</si>
  <si>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</si>
  <si>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</si>
  <si>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</si>
  <si>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</si>
  <si>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</si>
  <si>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</si>
  <si>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</si>
  <si>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</si>
  <si>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</si>
  <si>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</si>
  <si>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</si>
  <si>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</si>
  <si>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</si>
  <si>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</si>
  <si>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</si>
  <si>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</si>
  <si>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</si>
  <si>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</si>
  <si>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</si>
  <si>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</si>
  <si>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</si>
  <si>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</si>
  <si>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</si>
  <si>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</si>
  <si>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</si>
  <si>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</si>
  <si>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</si>
  <si>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</si>
  <si>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</si>
  <si>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</si>
  <si>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</si>
  <si>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</si>
  <si>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</si>
  <si>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</si>
  <si>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</si>
  <si>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</si>
  <si>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</si>
  <si>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</si>
  <si>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</si>
  <si>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</si>
  <si>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</si>
  <si>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</si>
  <si>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</si>
  <si>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</si>
  <si>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</si>
  <si>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</si>
  <si>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</si>
  <si>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PCM-20251203-00000086</t>
  </si>
  <si>
    <t>Site has night access problem as it located inside Jennah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</si>
  <si>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</si>
  <si>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</si>
  <si>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</si>
  <si>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</si>
  <si>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</si>
  <si>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</si>
  <si>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</si>
  <si>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</si>
  <si>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</si>
  <si>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</si>
  <si>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</si>
  <si>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</si>
  <si>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</si>
  <si>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</si>
  <si>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</si>
  <si>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</si>
  <si>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</si>
  <si>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</si>
  <si>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</si>
  <si>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</si>
  <si>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</si>
  <si>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</si>
  <si>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</si>
  <si>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</si>
  <si>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</si>
  <si>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</si>
  <si>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</si>
  <si>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</si>
  <si>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</si>
  <si>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</si>
  <si>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</si>
  <si>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</si>
  <si>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</si>
  <si>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</si>
  <si>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</si>
  <si>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</si>
  <si>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</si>
  <si>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</si>
  <si>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</si>
  <si>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</si>
  <si>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</si>
  <si>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</si>
  <si>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</si>
  <si>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</si>
  <si>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</si>
  <si>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</si>
  <si>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</si>
  <si>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</si>
  <si>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</si>
  <si>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</si>
  <si>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</si>
  <si>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</si>
  <si>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</si>
  <si>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</si>
  <si>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</si>
  <si>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</si>
  <si>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</si>
  <si>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</si>
  <si>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</si>
  <si>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</si>
  <si>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</si>
  <si>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</si>
  <si>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</si>
  <si>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</si>
  <si>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</si>
  <si>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</si>
  <si>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</si>
  <si>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</si>
  <si>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</si>
  <si>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</si>
  <si>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</si>
  <si>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</si>
  <si>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</si>
  <si>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</si>
  <si>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</si>
  <si>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</si>
  <si>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</si>
  <si>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</si>
  <si>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</si>
  <si>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</si>
  <si>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</si>
  <si>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</si>
  <si>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</si>
  <si>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</si>
  <si>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</si>
  <si>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</si>
  <si>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</si>
  <si>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30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</si>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</sst>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331.11446087963122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0.27980810185545124</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20905</v>
      </c>
      <c r="E4" s="127" t="s">
        <v>39106</v>
      </c>
      <c r="F4" s="73">
        <v>45994.056759259256</v>
      </c>
      <c r="G4" s="125">
        <f ca="1">IFERROR(NOW()-F4,"-")</f>
        <v>6.1275463012862019E-3</v>
      </c>
      <c r="H4" s="126">
        <v>45994.051469907405</v>
      </c>
      <c r="I4" s="128" t="str">
        <f>IFERROR(VLOOKUP(D4,DB!A:F,6,0),"")</f>
        <v>SCECO</v>
      </c>
      <c r="J4" s="128" t="str">
        <f>IFERROR(VLOOKUP(D4,DB!A:G,7,0),"")</f>
        <v>Weak</v>
      </c>
      <c r="K4" s="124" t="s">
        <v>39111</v>
      </c>
      <c r="L4" s="123" t="str">
        <f>IFERROR(VLOOKUP(D4,DB!A:I,9,0),"")</f>
        <v>Latis</v>
      </c>
    </row>
    <row r="5" spans="1:15" s="61" customFormat="1" ht="15" customHeight="1">
      <c r="A5" s="129"/>
      <c r="B5" s="128" t="str">
        <f>IFERROR(VLOOKUP(D5,DB!A:K,11,0),"")</f>
        <v/>
      </c>
      <c r="C5" s="128"/>
      <c r="D5" s="56"/>
      <c r="E5" s="127"/>
      <c r="F5" s="126"/>
      <c r="G5" s="125">
        <f ca="1">IFERROR(NOW()-F5,"-")</f>
        <v>45994.062886805557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45994.062886805557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45994.062886805557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45994.062886805557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45994.062886805557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45994.062886805557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45994.062886805557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45994.062886805557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45994.062886805557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45994.062886805557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45994.062886805557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45994.062886805557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45994.062886805557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45994.062886805557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45994.062886805557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45994.062886805557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45994.062886805557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45994.062886805557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45994.062886805557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45994.062886805557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45994.062886805557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45994.062886805557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45994.062886805557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45994.062886805557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45994.062886805557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45994.062886805557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45994.062886805557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45994.062886805557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45994.062886805557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45994.062886805557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45994.062886805557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45994.062886805557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45994.062886805557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45994.062886805557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45994.062886805557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45994.062886805557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45994.062886805557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45994.062886805557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45994.062886805557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45994.062886805557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45994.062886805557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45994.062886805557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45994.062886805557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45994.062886805557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45994.062886805557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45994.062886805557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45994.062886805557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45994.062886805557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45994.062886805557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45994.062886805557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45994.062886805557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45994.062886805557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45994.062886805557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45994.062886805557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45994.062886805557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45994.062886805557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45994.062886805557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45994.062886805557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45994.062886805557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45994.062886805557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45994.062886805557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45994.062886805557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45994.062886805557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45994.062886805557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45994.062886805557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45994.062886805557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45994.062886805557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45994.062886805557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45994.062886805557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45994.062886805557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45994.062886805557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45994.062886805557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45994.062886805557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45994.062886805557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45994.062886805557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45994.062886805557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45994.062886805557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45994.062886805557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45994.062886805557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45994.062886805557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45994.062886805557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45994.062886805557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45994.062886805557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45994.062886805557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45994.062886805557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45994.062886805557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45994.062886805557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45994.062886805557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45994.062886805557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45994.062886805557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45994.062886805557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45994.062886805557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45994.062886805557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45994.062886805557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45994.062886805557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45994.062886805557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45994.062886805557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45994.062886805557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45994.062886805557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45994.062886805557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45994.062886805557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45994.062886805557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45994.062886805557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45994.062886805557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45994.062886805557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45994.062886805557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45994.062886805557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45994.062886805557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45994.062886805557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45994.062886805557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45994.062886805557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45994.062886805557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45994.062886805557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45994.062886805557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45994.062886805557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45994.062886805557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45994.062886805557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45994.062886805557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45994.062886805557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45994.062886805557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45994.062886805557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45994.062886805557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45994.062886805557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45994.062886805557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45994.062886805557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45994.062886805557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45994.062886805557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45994.062886805557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45994.062886805557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45994.062886805557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45994.062886805557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45994.062886805557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45994.062886805557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45994.062886805557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45994.062886805557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45994.062886805557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45994.062886805557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45994.062886805557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45994.062886805557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45994.062886805557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45994.062886805557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45994.062886805557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45994.062886805557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45994.062886805557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45994.062886805557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45994.062886805557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45994.062886805557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45994.062886805557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45994.062886805557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45994.062886805557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45994.062886805557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45994.062886805557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45994.062886805557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45994.062886805557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45994.062886805557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45994.062886805557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45994.062886805557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45994.062886805557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45994.062886805557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45994.062886805557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45994.062886805557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45994.062886805557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45994.062886805557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45994.062886805557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45994.062886805557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45994.062886805557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45994.062886805557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45994.062886805557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45994.062886805557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45994.062886805557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45994.062886805557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45994.062886805557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45994.062886805557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45994.062886805557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45994.062886805557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45994.062886805557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45994.062886805557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45994.062886805557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45994.062886805557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45994.062886805557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45994.062886805557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45994.062886805557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45994.062886805557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45994.062886805557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45994.062886805557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45994.062886805557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45994.062886805557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45994.062886805557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45994.062886805557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45994.062886805557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45994.062886805557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45994.062886805557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45994.062886805557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45994.062886805557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45994.062886805557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45994.062886805557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45994.062886805557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45994.062886805557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45994.062886805557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45994.062886805557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45994.062886805557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45994.062886805557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45994.062886805557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45994.062886805557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45994.062886805557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45994.062886805557</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169.06304884259589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9.6754678240758949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58" t="s">
        <v>38875</v>
      </c>
      <c r="E5" s="81" t="s">
        <v>39106</v>
      </c>
      <c r="F5" s="100">
        <v>45993.964467592596</v>
      </c>
      <c r="G5" s="101">
        <f ca="1">IFERROR(NOW()-F5,"-")</f>
        <v>9.8419212961744051E-2</v>
      </c>
      <c r="H5" s="100">
        <v>45993.951967592591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45994.062886805557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45994.062886805557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45994.062886805557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45994.062886805557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45994.062886805557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45994.062886805557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45994.062886805557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45994.062886805557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45994.062886805557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45994.062886805557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45994.062886805557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45994.062886805557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45994.062886805557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45994.062886805557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45994.062886805557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45994.062886805557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45994.062886805557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45994.062886805557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45994.062886805557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45994.062886805557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45994.062886805557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45994.062886805557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45994.062886805557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45994.062886805557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45994.062886805557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45994.062886805557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45994.062886805557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45994.062886805557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45994.062886805557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45994.062886805557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45994.062886805557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45994.062886805557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45994.062886805557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45994.062886805557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45994.062886805557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45994.062886805557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45994.062886805557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45994.062886805557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45994.062886805557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45994.062886805557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58" t="s">
        <v>18663</v>
      </c>
      <c r="E2" s="18" t="s">
        <v>39106</v>
      </c>
      <c r="F2" s="20">
        <v>45994.034247685187</v>
      </c>
      <c r="G2" s="21">
        <f t="shared" ref="G2:G23" ca="1" si="0">IFERROR(NOW()-F2,"-")</f>
        <v>2.8639120369916782E-2</v>
      </c>
      <c r="H2" s="22">
        <v>45994.02925925926</v>
      </c>
      <c r="I2" s="19" t="str">
        <f>IFERROR(VLOOKUP(D2,DB!A:F,6,0),"")</f>
        <v>SCECO</v>
      </c>
      <c r="J2" s="18" t="str">
        <f>IFERROR(VLOOKUP(D2,DB!A:G,7,0),"")</f>
        <v>Dead</v>
      </c>
      <c r="K2" s="42" t="s">
        <v>39199</v>
      </c>
      <c r="L2" s="23" t="str">
        <f>IFERROR(VLOOKUP(D2,DB!A:I,9,0),"")</f>
        <v>Latis</v>
      </c>
    </row>
    <row r="3" spans="1:13" ht="15" customHeight="1">
      <c r="A3" s="19"/>
      <c r="B3" s="58" t="str">
        <f>IFERROR(VLOOKUP(D3,DB!A:K,11,0),"")</f>
        <v/>
      </c>
      <c r="C3" s="18"/>
      <c r="D3" s="58"/>
      <c r="E3" s="18"/>
      <c r="F3" s="20"/>
      <c r="G3" s="21">
        <f t="shared" ca="1" si="0"/>
        <v>45994.062886805557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45994.062886805557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45994.062886805557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45994.062886805557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45994.062886805557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45994.062886805557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45994.062886805557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45994.062886805557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45994.062886805557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45994.062886805557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45994.062886805557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45994.062886805557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45994.062886805557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45994.062886805557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45994.062886805557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45994.062886805557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45994.062886805557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45994.062886805557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45994.062886805557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45994.062886805557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45994.062886805557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45994.062886805557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45994.062886805557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45994.062886805557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45994.062886805557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45994.062886805557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45994.062886805557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45994.062886805557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45994.062886805557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45994.062886805557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45994.062886805557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45994.062886805557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45994.062886805557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45994.062886805557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45994.062886805557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45994.062886805557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45994.062886805557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45994.062886805557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45994.062886805557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45994.062886805557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45994.062886805557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45994.062886805557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45994.062886805557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45994.062886805557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45994.062886805557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45994.062886805557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45994.062886805557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45994.062886805557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45994.062886805557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45994.062886805557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45994.062886805557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45994.062886805557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45994.062886805557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45994.062886805557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45994.062886805557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45994.062886805557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45994.062886805557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45994.062886805557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45994.062886805557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45994.062886805557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45994.062886805557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45994.062886805557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45994.062886805557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45994.062886805557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45994.062886805557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45994.062886805557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45994.062886805557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45994.062886805557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45994.062886805557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45994.062886805557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45994.062886805557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45994.062886805557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45994.062886805557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45994.062886805557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45994.062886805557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45994.062886805557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45994.062886805557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45994.062886805557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45994.062886805557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45994.062886805557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45994.062886805557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45994.062886805557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45994.062886805557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45994.062886805557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45994.062886805557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45994.062886805557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45994.062886805557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45994.062886805557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45994.062886805557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45994.062886805557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45994.062886805557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45994.062886805557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45994.062886805557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45994.062886805557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45994.062886805557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45994.062886805557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45994.062886805557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45994.062886805557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45994.062886805557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45994.062886805557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45994.062886805557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45994.062886805557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45994.062886805557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45994.062886805557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45994.062886805557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45994.062886805557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45994.062886805557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45994.062886805557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45994.062886805557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45994.062886805557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45994.062886805557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45994.062886805557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45994.062886805557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45994.062886805557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45994.062886805557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45994.062886805557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45994.062886805557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45994.062886805557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45994.062886805557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45994.062886805557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45994.062886805557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45994.062886805557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45994.062886805557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45994.062886805557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45994.062886805557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45994.062886805557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45994.062886805557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45994.062886805557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45994.062886805557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45994.062886805557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45994.062886805557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45994.062886805557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45994.062886805557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45994.062886805557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45994.062886805557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45994.062886805557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45994.062886805557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45994.062886805557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45994.062886805557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45994.062886805557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45994.062886805557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45994.062886805557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45994.062886805557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45994.062886805557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45994.062886805557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45994.062886805557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45994.062886805557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45994.062886805557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45994.062886805557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45994.062886805557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45994.062886805557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45994.062886805557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45994.062886805557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45994.062886805557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45994.062886805557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45994.062886805557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45994.062886805557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45994.062886805557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45994.062886805557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45994.062886805557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45994.062886805557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45994.062886805557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45994.062886805557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45994.062886805557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45994.062886805557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45994.062886805557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45994.062886805557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45994.062886805557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45994.062886805557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45994.062886805557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45994.062886805557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45994.062886805557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45994.062886805557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45994.062886805557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45994.062886805557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45994.062886805557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45994.062886805557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45994.062886805557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45994.062886805557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45994.062886805557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45994.062886805557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45994.062886805557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45994.062886805557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45994.062886805557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45994.062886805557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45994.062886805557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45994.062886805557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45994.062886805557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45994.062886805557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45994.062886805557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45994.062886805557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45994.062886805557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45994.062886805557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45994.062886805557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45994.062886805557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45994.062886805557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45994.062886805557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45994.062886805557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45994.062886805557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45994.062886805557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45994.062886805557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45994.062886805557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45994.062886805557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45994.062886805557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45994.062886805557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45994.062886805557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45994.062886805557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45994.062886805557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45994.062886805557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45994.062886805557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45994.062886805557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45994.062886805557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45994.062886805557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45994.062886805557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45994.062886805557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45994.062886805557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45994.062886805557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45994.062886805557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45994.062886805557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45994.062886805557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45994.062886805557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45994.062886805557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45994.062886805557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45994.062886805557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45994.062886805557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45994.062886805557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45994.062886805557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45994.062886805557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45994.062886805557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45994.062886805557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45994.062886805557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45994.062886805557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45994.062886805557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45994.062886805557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45994.062886805557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45994.062886805557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45994.062886805557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45994.062886805557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45994.062886805557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45994.062886805557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45994.062886805557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45994.062886805557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45994.062886805557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45994.062886805557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45994.062886805557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45994.062886805557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45994.062886805557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45994.062886805557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45994.062886805557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45994.062886805557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45994.062886805557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45994.062886805557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45994.062886805557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45994.062886805557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45994.062886805557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45994.062886805557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45994.062886805557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45994.062886805557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45994.062886805557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45994.062886805557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45994.062886805557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45994.062886805557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45994.062886805557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45994.062886805557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45994.062886805557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45994.062886805557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45994.062886805557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45994.062886805557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45994.062886805557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45994.062886805557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45994.062886805557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45994.062886805557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45994.062886805557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45994.062886805557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45994.062886805557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45994.062886805557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45994.062886805557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45994.062886805557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45994.062886805557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45994.062886805557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45994.062886805557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45994.062886805557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45994.062886805557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45994.062886805557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45994.062886805557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45994.062886805557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45994.062886805557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45994.062886805557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45994.062886805557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45994.062886805557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45994.062886805557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45994.062886805557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45994.062886805557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45994.062886805557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45994.062886805557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45994.062886805557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45994.062886805557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45994.062886805557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45994.062886805557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45994.062886805557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45994.062886805557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45994.062886805557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45994.062886805557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45994.062886805557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45994.062886805557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45994.062886805557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45994.062886805557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45994.062886805557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45994.062886805557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45994.062886805557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45994.062886805557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45994.062886805557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45994.062886805557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45994.062886805557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45994.062886805557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45994.062886805557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45994.062886805557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45994.062886805557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45994.062886805557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45994.062886805557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45994.062886805557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45994.062886805557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45994.062886805557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45994.062886805557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45994.062886805557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45994.062886805557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45994.062886805557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45994.062886805557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45994.062886805557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45994.062886805557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45994.062886805557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45994.062886805557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45994.062886805557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45994.062886805557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45994.062886805557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45994.062886805557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45994.062886805557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45994.062886805557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45994.062886805557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45994.062886805557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45994.062886805557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45994.062886805557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45994.062886805557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45994.062886805557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45994.062886805557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45994.062886805557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45994.062886805557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45994.062886805557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45994.062886805557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45994.062886805557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45994.062886805557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45994.062886805557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45994.062886805557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45994.062886805557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45994.062886805557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45994.062886805557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45994.062886805557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45994.062886805557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45994.062886805557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45994.062886805557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45994.062886805557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45994.062886805557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45994.062886805557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45994.062886805557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45994.062886805557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45994.062886805557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45994.062886805557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45994.062886805557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45994.062886805557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45994.062886805557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45994.062886805557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45994.062886805557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45994.062886805557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45994.062886805557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45994.062886805557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45994.062886805557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45994.062886805557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45994.062886805557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45994.062886805557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45994.062886805557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45994.062886805557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45994.062886805557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45994.062886805557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45994.062886805557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45994.062886805557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45994.062886805557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45994.062886805557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45994.062886805557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45994.062886805557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45994.062886805557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45994.062886805557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45994.062886805557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45994.062886805557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45994.062886805557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45994.062886805557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45994.062886805557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45994.062886805557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45994.062886805557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45994.062886805557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45994.062886805557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45994.062886805557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45994.062886805557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45994.062886805557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45994.062886805557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45994.062886805557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45994.062886805557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45994.062886805557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45994.062886805557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45994.062886805557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45994.062886805557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45994.062886805557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45994.062886805557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45994.062886805557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45994.062886805557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45994.062886805557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45994.062886805557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45994.062886805557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45994.062886805557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45994.062886805557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45994.062886805557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45994.062886805557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45994.062886805557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45994.062886805557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45994.062886805557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45994.062886805557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45994.062886805557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45994.062886805557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45994.062886805557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45994.062886805557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45994.062886805557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45994.062886805557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45994.062886805557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45994.062886805557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45994.062886805557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45994.062886805557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45994.062886805557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45994.062886805557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45994.062886805557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45994.062886805557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45994.062886805557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45994.062886805557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45994.062886805557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45994.062886805557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45994.062886805557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45994.062886805557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45994.062886805557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45994.062886805557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45994.062886805557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45994.062886805557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45994.062886805557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45994.062886805557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45994.062886805557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45994.062886805557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45994.062886805557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45994.062886805557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45994.062886805557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45994.062886805557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45994.062886805557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45994.062886805557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45994.062886805557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45994.062886805557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45994.062886805557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45994.062886805557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45994.062886805557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45994.062886805557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45994.062886805557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45994.062886805557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45994.062886805557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45994.062886805557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45994.062886805557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45994.062886805557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45994.062886805557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45994.062886805557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45994.062886805557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45994.062886805557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45994.062886805557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45994.062886805557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45994.062886805557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45994.062886805557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45994.062886805557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45994.062886805557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45994.062886805557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45994.062886805557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45994.062886805557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45994.062886805557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45994.062886805557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45994.062886805557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45994.062886805557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45994.062886805557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45994.062886805557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45994.062886805557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45994.062886805557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45994.062886805557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45994.062886805557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45994.062886805557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45994.062886805557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45994.062886805557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45994.062886805557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45994.062886805557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45994.062886805557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45994.062886805557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45994.062886805557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45994.062886805557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45994.062886805557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45994.062886805557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45994.062886805557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45994.062886805557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45994.062886805557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45994.062886805557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45994.062886805557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45994.062886805557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45994.062886805557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45994.062886805557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45994.062886805557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45994.062886805557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45994.062886805557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45994.062886805557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45994.062886805557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45994.062886805557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45994.062886805557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45994.062886805557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45994.062886805557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45994.062886805557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45994.062886805557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45994.062886805557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45994.062886805557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45994.062886805557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45994.062886805557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45994.062886805557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45994.062886805557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45994.062886805557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45994.062886805557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45994.062886805557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45994.062886805557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45994.062886805557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45994.062886805557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45994.062886805557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45994.062886805557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45994.062886805557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45994.062886805557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45994.062886805557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45994.062886805557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45994.062886805557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45994.062886805557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45994.062886805557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45994.062886805557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45994.062886805557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45994.062886805557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45994.062886805557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45994.062886805557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45994.062886805557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45994.062886805557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45994.062886805557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45994.062886805557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45994.062886805557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45994.062886805557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45994.062886805557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45994.062886805557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45994.062886805557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45994.062886805557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45994.062886805557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45994.062886805557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45994.062886805557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45994.062886805557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45994.062886805557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45994.062886805557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45994.062886805557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45994.062886805557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45994.062886805557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45994.062886805557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45994.062886805557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45994.062886805557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45994.062886805557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45994.062886805557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45994.062886805557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45994.062886805557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45994.062886805557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45994.062886805557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45994.062886805557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45994.062886805557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45994.062886805557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45994.062886805557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45994.062886805557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45994.062886805557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45994.062886805557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45994.062886805557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45994.062886805557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45994.062886805557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45994.062886805557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45994.062886805557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45994.062886805557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45994.062886805557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45994.062886805557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45994.062886805557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45994.062886805557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45994.062886805557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45994.062886805557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45994.062886805557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45994.062886805557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45994.062886805557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45994.062886805557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45994.062886805557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45994.062886805557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45994.062886805557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45994.062886805557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45994.062886805557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45994.062886805557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45994.062886805557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45994.062886805557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45994.062886805557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45994.062886805557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45994.062886805557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45994.062886805557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45994.062886805557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45994.062886805557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45994.062886805557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45994.062886805557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45994.062886805557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45994.062886805557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45994.062886805557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45994.062886805557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45994.062886805557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45994.062886805557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45994.062886805557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45994.062886805557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45994.062886805557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45994.062886805557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45994.062886805557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45994.062886805557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45994.062886805557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45994.062886805557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45994.062886805557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45994.062886805557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45994.062886805557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45994.062886805557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45994.062886805557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45994.062886805557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45994.062886805557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45994.062886805557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45994.062886805557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45994.062886805557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45994.062886805557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45994.062886805557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45994.062886805557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45994.062886805557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45994.062886805557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45994.062886805557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45994.062886805557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45994.062886805557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45994.062886805557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45994.062886805557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45994.062886805557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45994.062886805557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45994.062886805557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45994.062886805557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45994.062886805557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45994.062886805557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45994.062886805557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45994.062886805557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45994.062886805557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45994.062886805557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45994.062886805557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45994.062886805557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45994.062886805557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45994.062886805557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45994.062886805557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45994.062886805557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45994.062886805557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45994.062886805557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45994.062886805557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45994.062886805557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45994.062886805557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45994.062886805557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45994.062886805557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45994.062886805557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45994.062886805557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45994.062886805557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45994.062886805557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45994.062886805557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45994.062886805557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45994.062886805557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45994.062886805557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45994.062886805557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45994.062886805557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45994.062886805557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45994.062886805557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45994.062886805557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45994.062886805557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45994.062886805557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45994.062886805557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45994.062886805557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45994.062886805557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45994.062886805557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45994.062886805557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45994.062886805557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45994.062886805557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45994.062886805557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45994.062886805557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45994.062886805557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45994.062886805557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45994.062886805557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45994.062886805557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45994.062886805557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45994.062886805557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45994.062886805557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45994.062886805557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45994.062886805557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45994.062886805557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45994.062886805557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45994.062886805557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45994.062886805557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45994.062886805557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45994.062886805557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45994.062886805557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45994.062886805557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45994.062886805557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45994.062886805557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45994.062886805557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45994.062886805557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45994.062886805557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45994.062886805557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45994.062886805557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45994.062886805557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45994.062886805557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45994.062886805557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45994.062886805557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45994.062886805557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45994.062886805557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45994.062886805557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45994.062886805557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45994.062886805557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45994.062886805557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45994.062886805557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45994.062886805557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45994.062886805557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45994.062886805557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45994.062886805557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45994.062886805557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45994.062886805557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45994.062886805557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45994.062886805557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45994.062886805557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45994.062886805557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45994.062886805557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45994.062886805557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45994.062886805557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45994.062886805557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45994.062886805557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45994.062886805557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45994.062886805557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45994.062886805557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45994.062886805557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45994.062886805557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45994.062886805557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45994.062886805557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45994.062886805557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45994.062886805557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45994.062886805557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45994.062886805557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45994.062886805557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45994.062886805557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45994.062886805557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45994.062886805557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45994.062886805557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45994.062886805557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45994.062886805557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45994.062886805557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45994.062886805557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45994.062886805557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45994.062886805557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45994.062886805557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45994.062886805557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45994.062886805557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45994.062886805557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45994.062886805557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45994.062886805557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45994.062886805557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45994.062886805557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45994.062886805557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45994.062886805557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45994.062886805557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45994.062886805557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45994.062886805557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45994.062886805557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45994.062886805557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45994.062886805557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45994.062886805557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45994.062886805557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45994.062886805557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45994.062886805557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45994.062886805557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45994.062886805557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45994.062886805557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45994.062886805557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45994.062886805557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45994.062886805557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45994.062886805557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45994.062886805557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45994.062886805557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45994.062886805557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45994.062886805557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45994.062886805557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45994.062886805557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45994.062886805557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45994.062886805557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45994.062886805557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45994.062886805557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45994.062886805557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45994.062886805557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45994.062886805557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45994.062886805557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45994.062886805557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45994.062886805557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45994.062886805557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45994.062886805557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45994.062886805557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45994.062886805557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45994.062886805557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45994.062886805557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45994.062886805557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45994.062886805557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45994.062886805557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45994.062886805557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45994.062886805557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45994.062886805557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45994.062886805557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45994.062886805557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45994.062886805557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45994.062886805557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45994.062886805557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45994.062886805557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45994.062886805557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45994.062886805557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45994.062886805557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45994.062886805557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45994.062886805557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45994.062886805557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45994.062886805557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45994.062886805557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45994.062886805557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45994.062886805557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45994.062886805557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45994.062886805557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45994.062886805557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45994.062886805557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45994.062886805557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45994.062886805557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45994.062886805557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45994.062886805557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45994.062886805557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45994.062886805557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45994.062886805557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45994.062886805557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45994.062886805557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45994.062886805557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45994.062886805557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45994.062886805557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45994.062886805557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45994.062886805557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45994.062886805557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45994.062886805557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45994.062886805557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45994.062886805557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45994.062886805557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45994.062886805557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45994.062886805557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45994.062886805557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45994.062886805557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45994.062886805557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45994.062886805557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45994.062886805557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45994.062886805557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45994.062886805557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45994.062886805557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45994.062886805557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45994.062886805557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45994.062886805557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45994.062886805557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45994.062886805557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45994.062886805557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45994.062886805557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45994.062886805557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45994.062886805557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45994.062886805557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45994.062886805557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45994.062886805557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45994.062886805557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45994.062886805557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45994.062886805557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45994.062886805557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45994.062886805557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45994.062886805557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45994.062886805557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45994.062886805557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45994.062886805557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45994.062886805557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45994.062886805557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45994.062886805557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45994.062886805557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45994.062886805557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45994.062886805557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45994.062886805557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45994.062886805557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45994.062886805557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45994.062886805557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45994.062886805557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45994.062886805557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45994.062886805557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45994.062886805557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45994.062886805557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45994.062886805557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45994.062886805557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45994.062886805557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45994.062886805557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45994.062886805557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45994.062886805557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45994.062886805557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45994.062886805557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45994.062886805557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45994.062886805557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45994.062886805557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45994.062886805557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45994.062886805557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45994.062886805557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45994.062886805557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45994.062886805557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45994.062886805557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45994.062886805557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45994.062886805557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45994.062886805557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45994.062886805557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45994.062886805557</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290.58216921296116</v>
      </c>
      <c r="H2" s="92">
        <v>45703.474768518521</v>
      </c>
      <c r="I2" s="92" t="str">
        <f>IFERROR(VLOOKUP(D2,DB!A:F,6,0),"")</f>
        <v>SCECO</v>
      </c>
      <c r="J2" s="92" t="str">
        <f>IFERROR(VLOOKUP(D2,DB!A:G,7,0),"")</f>
        <v>Dead</v>
      </c>
      <c r="K2" s="94" t="s">
        <v>39201</v>
      </c>
      <c r="L2" s="88" t="str">
        <f>IFERROR(VLOOKUP(D2,DB!A:I,9,0),"")</f>
        <v>Latis</v>
      </c>
    </row>
    <row r="3" spans="1:16" ht="15" customHeight="1">
      <c r="A3" s="88" t="s">
        <v>39202</v>
      </c>
      <c r="B3" s="110" t="str">
        <f>IFERROR(VLOOKUP(D3,DB!A:K,11,0),"")</f>
        <v>R4</v>
      </c>
      <c r="C3" s="90">
        <v>2</v>
      </c>
      <c r="D3" s="88" t="s">
        <v>35271</v>
      </c>
      <c r="E3" s="91" t="s">
        <v>39106</v>
      </c>
      <c r="F3" s="92">
        <v>45993.737430555557</v>
      </c>
      <c r="G3" s="93">
        <f ca="1">IFERROR(NOW()-F3,"")</f>
        <v>0.32545625000057044</v>
      </c>
      <c r="H3" s="92">
        <v>45993.737430555557</v>
      </c>
      <c r="I3" s="110" t="str">
        <f>IFERROR(VLOOKUP(D3,DB!A:F,6,0),"")</f>
        <v>Generator-SG</v>
      </c>
      <c r="J3" s="110" t="str">
        <f>IFERROR(VLOOKUP(D3,DB!A:G,7,0),"")</f>
        <v>Dead</v>
      </c>
      <c r="K3" s="94" t="s">
        <v>39203</v>
      </c>
      <c r="L3" s="88" t="str">
        <f>IFERROR(VLOOKUP(D3,DB!A:I,9,0),"")</f>
        <v>Latis</v>
      </c>
    </row>
    <row r="4" spans="1:16" ht="15" customHeight="1">
      <c r="A4" s="88" t="s">
        <v>39204</v>
      </c>
      <c r="B4" s="110" t="str">
        <f>IFERROR(VLOOKUP(D4,DB!A:K,11,0),"")</f>
        <v>R4</v>
      </c>
      <c r="C4" s="90">
        <v>2</v>
      </c>
      <c r="D4" s="88" t="s">
        <v>36353</v>
      </c>
      <c r="E4" s="91" t="s">
        <v>39106</v>
      </c>
      <c r="F4" s="92">
        <v>45690.928472222222</v>
      </c>
      <c r="G4" s="93">
        <f ca="1">IFERROR(NOW()-F4,"")</f>
        <v>303.13441458333546</v>
      </c>
      <c r="H4" s="92">
        <v>45993.892835648148</v>
      </c>
      <c r="I4" s="110" t="str">
        <f>IFERROR(VLOOKUP(D4,DB!A:F,6,0),"")</f>
        <v>Generator-SG</v>
      </c>
      <c r="J4" s="110" t="str">
        <f>IFERROR(VLOOKUP(D4,DB!A:G,7,0),"")</f>
        <v>Weak</v>
      </c>
      <c r="K4" s="94" t="s">
        <v>39203</v>
      </c>
      <c r="L4" s="88" t="str">
        <f>IFERROR(VLOOKUP(D4,DB!A:I,9,0),"")</f>
        <v>Latis</v>
      </c>
    </row>
    <row r="5" spans="1:16" ht="15" customHeight="1">
      <c r="A5" s="110" t="s">
        <v>39205</v>
      </c>
      <c r="B5" s="110" t="str">
        <f>IFERROR(VLOOKUP(D5,DB!A:K,11,0),"")</f>
        <v>R4</v>
      </c>
      <c r="C5" s="90">
        <v>1</v>
      </c>
      <c r="D5" s="88" t="s">
        <v>35680</v>
      </c>
      <c r="E5" s="91" t="s">
        <v>39106</v>
      </c>
      <c r="F5" s="92">
        <v>45993.988888888889</v>
      </c>
      <c r="G5" s="93">
        <f ca="1">IFERROR(NOW()-F5,"")</f>
        <v>7.3997916668304242E-2</v>
      </c>
      <c r="H5" s="92">
        <v>45993.983101851853</v>
      </c>
      <c r="I5" s="110" t="str">
        <f>IFERROR(VLOOKUP(D5,DB!A:F,6,0),"")</f>
        <v>Generator-SG</v>
      </c>
      <c r="J5" s="110" t="str">
        <f>IFERROR(VLOOKUP(D5,DB!A:G,7,0),"")</f>
        <v>Good</v>
      </c>
      <c r="K5" s="94" t="s">
        <v>39206</v>
      </c>
      <c r="L5" s="88" t="str">
        <f>IFERROR(VLOOKUP(D5,DB!A:I,9,0),"")</f>
        <v>Latis</v>
      </c>
    </row>
    <row r="6" spans="1:16" ht="15" customHeight="1">
      <c r="A6" s="110"/>
      <c r="B6" s="110" t="str">
        <f>IFERROR(VLOOKUP(D6,DB!A:K,11,0),"")</f>
        <v/>
      </c>
      <c r="C6" s="90"/>
      <c r="D6" s="88"/>
      <c r="E6" s="91"/>
      <c r="F6" s="92"/>
      <c r="G6" s="93">
        <f ca="1">IFERROR(NOW()-F6,"")</f>
        <v>45994.062886805557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45994.062886805557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45994.062886805557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45994.062886805557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45994.062886805557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45994.062886805557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45994.062886805557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45994.062886805557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45994.062886805557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45994.062886805557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45994.062886805557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45994.062886805557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45994.062886805557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45994.062886805557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45994.062886805557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45994.062886805557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45994.062886805557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45994.062886805557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45994.062886805557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45994.062886805557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45994.062886805557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45994.062886805557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45994.062886805557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45994.062886805557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45994.062886805557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45994.062886805557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45994.062886805557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45994.062886805557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45994.062886805557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45994.062886805557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45994.062886805557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45994.062886805557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45994.062886805557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45994.062886805557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45994.062886805557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45994.062886805557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45994.062886805557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45994.062886805557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45994.062886805557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45994.062886805557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45994.062886805557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45994.062886805557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45994.062886805557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45994.062886805557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45994.062886805557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45994.062886805557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45994.062886805557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45994.062886805557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45994.062886805557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45994.062886805557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45994.062886805557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45994.062886805557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45994.062886805557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45994.062886805557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45994.062886805557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45994.062886805557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45994.062886805557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45994.062886805557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45994.062886805557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45994.062886805557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45994.062886805557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45994.062886805557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45994.062886805557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45994.062886805557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45994.062886805557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45994.062886805557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45994.062886805557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45994.062886805557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45994.062886805557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45994.062886805557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45994.062886805557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45994.062886805557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45994.062886805557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45994.062886805557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45994.062886805557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45994.062886805557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45994.062886805557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45994.062886805557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45994.062886805557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45994.062886805557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45994.062886805557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45994.062886805557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45994.062886805557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45994.062886805557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45994.062886805557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45994.062886805557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45994.062886805557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45994.062886805557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45994.062886805557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45994.062886805557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45994.062886805557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45994.062886805557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45994.062886805557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45994.062886805557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45994.062886805557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45994.062886805557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45994.062886805557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45994.062886805557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45994.062886805557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45994.062886805557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45994.062886805557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45994.062886805557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45994.062886805557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45994.062886805557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45994.062886805557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45994.062886805557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45994.062886805557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45994.062886805557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45994.062886805557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45994.062886805557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45994.062886805557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45994.062886805557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45994.062886805557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45994.062886805557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45994.062886805557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45994.062886805557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45994.062886805557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45994.062886805557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45994.062886805557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45994.062886805557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45994.062886805557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45994.062886805557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45994.062886805557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45994.062886805557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45994.062886805557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45994.062886805557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45994.062886805557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45994.062886805557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45994.062886805557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45994.062886805557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45994.062886805557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45994.062886805557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45994.062886805557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45994.062886805557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45994.062886805557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45994.062886805557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45994.062886805557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45994.062886805557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45994.062886805557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45994.062886805557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45994.062886805557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45994.062886805557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45994.062886805557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45994.062886805557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45994.062886805557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45994.062886805557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45994.062886805557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45994.062886805557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45994.062886805557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45994.062886805557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45994.062886805557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45994.062886805557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45994.062886805557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45994.062886805557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45994.062886805557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45994.062886805557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45994.062886805557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45994.062886805557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45994.062886805557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45994.062886805557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45994.062886805557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45994.062886805557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45994.062886805557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45994.062886805557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45994.062886805557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45994.062886805557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45994.062886805557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45994.062886805557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45994.062886805557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45994.062886805557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45994.062886805557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45994.062886805557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45994.062886805557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45994.062886805557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45994.062886805557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45994.062886805557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45994.062886805557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45994.062886805557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45994.062886805557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45994.062886805557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45994.062886805557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45994.062886805557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45994.062886805557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45994.062886805557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45994.062886805557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45994.062886805557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45994.062886805557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45994.062886805557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45994.062886805557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45994.062886805557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45994.062886805557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45994.062886805557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45994.062886805557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45994.062886805557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45994.062886805557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45994.062886805557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45994.062886805557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45994.062886805557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45994.062886805557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45994.062886805557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45994.062886805557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45994.062886805557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45994.062886805557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45994.062886805557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45994.062886805557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45994.062886805557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45994.062886805557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45994.062886805557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45994.062886805557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45994.062886805557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45994.062886805557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45994.062886805557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45994.062886805557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45994.062886805557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45994.062886805557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45994.062886805557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45994.062886805557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45994.062886805557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45994.062886805557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45994.062886805557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45994.062886805557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45994.062886805557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45994.062886805557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45994.062886805557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45994.062886805557</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102.23082662036904</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39189</v>
      </c>
      <c r="F3" s="38">
        <v>45926.188877314817</v>
      </c>
      <c r="G3" s="105">
        <f t="shared" ref="G3" ca="1" si="0">IFERROR(NOW()-F3,"")</f>
        <v>67.874009490740718</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39189</v>
      </c>
      <c r="F4" s="107">
        <v>45948.661111111112</v>
      </c>
      <c r="G4" s="108">
        <f t="shared" ref="G4" ca="1" si="1">IFERROR(NOW()-F4,"")</f>
        <v>45.40177569444495</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12.689588194443786</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1</v>
      </c>
      <c r="D6" s="37" t="s">
        <v>37071</v>
      </c>
      <c r="E6" s="37" t="s">
        <v>39106</v>
      </c>
      <c r="F6" s="38">
        <v>45993.83766203704</v>
      </c>
      <c r="G6" s="135">
        <f ca="1">IFERROR(NOW()-F6,"")</f>
        <v>0.22522476851736428</v>
      </c>
      <c r="H6" s="38">
        <v>45993.83216435185</v>
      </c>
      <c r="I6" s="37" t="str">
        <f>IFERROR(VLOOKUP(D6,DB!A:F,6,0),"")</f>
        <v>Generator-SG</v>
      </c>
      <c r="J6" s="37" t="str">
        <f>IFERROR(VLOOKUP(D6,DB!A:G,7,0),"")</f>
        <v>Vandalized</v>
      </c>
      <c r="K6" s="37" t="s">
        <v>39216</v>
      </c>
      <c r="L6" s="37" t="str">
        <f>IFERROR(VLOOKUP(D6,DB!A:I,9,0),"")</f>
        <v>Latis</v>
      </c>
    </row>
    <row r="7" spans="1:13">
      <c r="A7" s="37"/>
      <c r="B7" s="37" t="str">
        <f>IFERROR(VLOOKUP(D7,DB!A:K,11,0),"")</f>
        <v/>
      </c>
      <c r="C7" s="37"/>
      <c r="D7" s="37"/>
      <c r="E7" s="37"/>
      <c r="F7" s="38"/>
      <c r="G7" s="135">
        <f ca="1">IFERROR(NOW()-F7,"")</f>
        <v>45994.062886805557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45994.062886805557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45994.062886805557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45994.062886805557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45994.062886805557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45994.062886805557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45994.062886805557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45994.062886805557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45994.062886805557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45994.062886805557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45994.062886805557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45994.062886805557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45994.062886805557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45994.062886805557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45994.062886805557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45994.062886805557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45994.062886805557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45994.062886805557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45994.062886805557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45994.062886805557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45994.062886805557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45994.062886805557</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45994.062886805557</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45994.062886805557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45994.062886805557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45994.062886805557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45994.062886805557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45994.062886805557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45994.062886805557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45994.062886805557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45994.062886805557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45994.062886805557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45994.062886805557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45994.062886805557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45994.062886805557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45994.062886805557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45994.062886805557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45994.062886805557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45994.062886805557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45994.062886805557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45994.062886805557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45994.062886805557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45994.062886805557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45994.062886805557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45994.062886805557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45994.062886805557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45994.062886805557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45994.062886805557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45994.062886805557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45994.062886805557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45994.062886805557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45994.062886805557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45994.062886805557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45994.062886805557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45994.062886805557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45994.062886805557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45994.062886805557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45994.062886805557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45994.062886805557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45994.062886805557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45994.062886805557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45994.062886805557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45994.062886805557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45994.062886805557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45994.062886805557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45994.062886805557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45994.062886805557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45994.062886805557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45994.062886805557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45994.062886805557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45994.062886805557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45994.062886805557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45994.062886805557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45994.062886805557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45994.062886805557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45994.062886805557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45994.062886805557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45994.062886805557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45994.062886805557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45994.062886805557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45994.062886805557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45994.062886805557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45994.062886805557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45994.062886805557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45994.062886805557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45994.062886805557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45994.062886805557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45994.062886805557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45994.062886805557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45994.062886805557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45994.062886805557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45994.062886805557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45994.062886805557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45994.062886805557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45994.062886805557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45994.062886805557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45994.062886805557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45994.062886805557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45994.062886805557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45994.062886805557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45994.062886805557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45994.062886805557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45994.062886805557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45994.062886805557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45994.062886805557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45994.062886805557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45994.062886805557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45994.062886805557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45994.062886805557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45994.062886805557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45994.062886805557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45994.062886805557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45994.062886805557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45994.062886805557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45994.062886805557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45994.062886805557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45994.062886805557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45994.062886805557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45994.062886805557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45994.062886805557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45994.062886805557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45994.062886805557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45994.062886805557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45994.062886805557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45994.062886805557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45994.062886805557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45994.062886805557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45994.062886805557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45994.062886805557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45994.062886805557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45994.062886805557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45994.062886805557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45994.062886805557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45994.062886805557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45994.062886805557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45994.062886805557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45994.062886805557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45994.062886805557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45994.062886805557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45994.062886805557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45994.062886805557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45994.062886805557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45994.062886805557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45994.062886805557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45994.062886805557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45994.062886805557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45994.062886805557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45994.062886805557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45994.062886805557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45994.062886805557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45994.062886805557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45994.062886805557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45994.062886805557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45994.062886805557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45994.062886805557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45994.062886805557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45994.062886805557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45994.062886805557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45994.062886805557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45994.062886805557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45994.062886805557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45994.062886805557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45994.062886805557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45994.062886805557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45994.062886805557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45994.062886805557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45994.062886805557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45994.062886805557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45994.062886805557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45994.062886805557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45994.062886805557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45994.062886805557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45994.062886805557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45994.062886805557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45994.062886805557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45994.062886805557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45994.062886805557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45994.062886805557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45994.062886805557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45994.062886805557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45994.062886805557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45994.062886805557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45994.062886805557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45994.062886805557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45994.062886805557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45994.062886805557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45994.062886805557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45994.062886805557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45994.062886805557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45994.062886805557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45994.062886805557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45994.062886805557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45994.062886805557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45994.062886805557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45994.062886805557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45994.062886805557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45994.062886805557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45994.062886805557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45994.062886805557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45994.062886805557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45994.062886805557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45994.062886805557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45994.062886805557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45994.062886805557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45994.062886805557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45994.062886805557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45994.062886805557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45994.062886805557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45994.062886805557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45994.062886805557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45994.062886805557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45994.062886805557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45994.062886805557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45994.062886805557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45994.062886805557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45994.062886805557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45994.062886805557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45994.062886805557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45994.062886805557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45994.062886805557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45994.062886805557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45994.062886805557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45994.062886805557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45994.062886805557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45994.062886805557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45994.062886805557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45994.062886805557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45994.062886805557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45994.062886805557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45994.062886805557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45994.062886805557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45994.062886805557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45994.062886805557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45994.062886805557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45994.062886805557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45994.062886805557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45994.062886805557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45994.062886805557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45994.062886805557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45994.062886805557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45994.062886805557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45994.062886805557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45994.062886805557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45994.062886805557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45994.062886805557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45994.062886805557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45994.062886805557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45994.062886805557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45994.062886805557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45994.062886805557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45994.062886805557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45994.062886805557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45994.062886805557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45994.062886805557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45994.062886805557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45994.062886805557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45994.062886805557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45994.062886805557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45994.062886805557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45994.062886805557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45994.062886805557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45994.062886805557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45994.062886805557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45994.062886805557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45994.062886805557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45994.062886805557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45994.062886805557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45994.062886805557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45994.062886805557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45994.062886805557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45994.062886805557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45994.062886805557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45994.062886805557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45994.062886805557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45994.062886805557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45994.062886805557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45994.062886805557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45994.062886805557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45994.062886805557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45994.062886805557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45994.062886805557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45994.062886805557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45994.062886805557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45994.062886805557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45994.062886805557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45994.062886805557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45994.062886805557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45994.062886805557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45994.062886805557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45994.062886805557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45994.062886805557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45994.062886805557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45994.062886805557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45994.062886805557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45994.062886805557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45994.062886805557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45994.062886805557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45994.062886805557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45994.062886805557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45994.062886805557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45994.062886805557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45994.062886805557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45994.062886805557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45994.062886805557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45994.062886805557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45994.062886805557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45994.062886805557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45994.062886805557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45994.062886805557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45994.062886805557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45994.062886805557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45994.062886805557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45994.062886805557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45994.062886805557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45994.062886805557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45994.062886805557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45994.062886805557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45994.062886805557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45994.062886805557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45994.062886805557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45994.062886805557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45994.062886805557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45994.062886805557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45994.062886805557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45994.062886805557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45994.062886805557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45994.062886805557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45994.062886805557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45994.062886805557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45994.062886805557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45994.062886805557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45994.062886805557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45994.062886805557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45994.062886805557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45994.062886805557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45994.062886805557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45994.062886805557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45994.062886805557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45994.062886805557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45994.062886805557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45994.062886805557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45994.062886805557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45994.062886805557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45994.062886805557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45994.062886805557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45994.062886805557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45994.062886805557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45994.062886805557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45994.062886805557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45994.062886805557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45994.062886805557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45994.062886805557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45994.062886805557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45994.062886805557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45994.062886805557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45994.062886805557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45994.062886805557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45994.062886805557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45994.062886805557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45994.062886805557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45994.062886805557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45994.062886805557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45994.062886805557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45994.062886805557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45994.062886805557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45994.062886805557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45994.062886805557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45994.062886805557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45994.062886805557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45994.062886805557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45994.062886805557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45994.062886805557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45994.062886805557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45994.062886805557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45994.062886805557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45994.062886805557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45994.062886805557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45994.062886805557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45994.062886805557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45994.062886805557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45994.062886805557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45994.062886805557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45994.062886805557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45994.062886805557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45994.062886805557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45994.062886805557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45994.062886805557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45994.062886805557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45994.062886805557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45994.062886805557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45994.062886805557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45994.062886805557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45994.062886805557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45994.062886805557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45994.062886805557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45994.062886805557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45994.062886805557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45994.062886805557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45994.062886805557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45994.062886805557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45994.062886805557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45994.062886805557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45994.062886805557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45994.062886805557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45994.062886805557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45994.062886805557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45994.062886805557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45994.062886805557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45994.062886805557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45994.062886805557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45994.062886805557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45994.062886805557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45994.062886805557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45994.062886805557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45994.062886805557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45994.062886805557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45994.062886805557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45994.062886805557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45994.062886805557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45994.062886805557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45994.062886805557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45994.062886805557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45994.062886805557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45994.062886805557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45994.062886805557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45994.062886805557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45994.062886805557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45994.062886805557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45994.062886805557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45994.062886805557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45994.062886805557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45994.062886805557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45994.062886805557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45994.062886805557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45994.062886805557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45994.062886805557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45994.062886805557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45994.062886805557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45994.062886805557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45994.062886805557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45994.062886805557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45994.062886805557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45994.062886805557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45994.062886805557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45994.062886805557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45994.062886805557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45994.062886805557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45994.062886805557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45994.062886805557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45994.062886805557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45994.062886805557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45994.062886805557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45994.062886805557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45994.062886805557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45994.062886805557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45994.062886805557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45994.062886805557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45994.062886805557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45994.062886805557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45994.062886805557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45994.062886805557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45994.062886805557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45994.062886805557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45994.062886805557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45994.062886805557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45994.062886805557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45994.062886805557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45994.062886805557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45994.062886805557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45994.062886805557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45994.062886805557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45994.062886805557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45994.062886805557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45994.062886805557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45994.062886805557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45994.062886805557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45994.062886805557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45994.062886805557</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45994.062886805557</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2025-12-02T22:31:07Z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