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13" documentId="120_S{2AC9BD13-BADA-5192-A53E-5A8FF88502F6}" xr6:coauthVersionLast="47" xr6:coauthVersionMax="47" xr10:uidLastSave="{D43400D4-F296-4E3E-80DB-48B25DBFE637}"/>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<sst xmlns="http://schemas.openxmlformats.org/spreadsheetml/2006/main" count="180272" uniqueCount="39121">
  <si>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</si>
  <si>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</si>
  <si>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</si>
  <si>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</si>
  <si>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</si>
  <si>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</si>
  <si>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</si>
  <si>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</si>
  <si>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</si>
  <si>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</si>
  <si>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</si>
  <si>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</si>
  <si>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</si>
  <si>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</si>
  <si>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</si>
  <si>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</si>
  <si>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</si>
  <si>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</si>
  <si>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</si>
  <si>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</si>
  <si>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</si>
  <si>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</si>
  <si>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</si>
  <si>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</si>
  <si>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</si>
  <si>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</si>
  <si>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</si>
  <si>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</si>
  <si>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</si>
  <si>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</si>
  <si>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</si>
  <si>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</si>
  <si>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</si>
  <si>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</si>
  <si>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</si>
  <si>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</si>
  <si>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</si>
  <si>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</si>
  <si>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</si>
  <si>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</si>
  <si>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</si>
  <si>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</si>
  <si>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</si>
  <si>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</si>
  <si>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</si>
  <si>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</si>
  <si>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</si>
  <si>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</si>
  <si>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</si>
  <si>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</si>
  <si>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</si>
  <si>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</si>
  <si>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</si>
  <si>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</si>
  <si>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</si>
  <si>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</si>
  <si>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</si>
  <si>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</si>
  <si>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</si>
  <si>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</si>
  <si>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</si>
  <si>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</si>
  <si>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</si>
  <si>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</si>
  <si>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</si>
  <si>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</si>
  <si>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</si>
  <si>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</si>
  <si>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</si>
  <si>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</si>
  <si>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</si>
  <si>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</si>
  <si>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</si>
  <si>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</si>
  <si>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</si>
  <si>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</si>
  <si>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</si>
  <si>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</si>
  <si>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</si>
  <si>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</si>
  <si>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</si>
  <si>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</si>
  <si>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</si>
  <si>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</si>
  <si>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</si>
  <si>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</si>
  <si>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</si>
  <si>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</si>
  <si>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</si>
  <si>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</si>
  <si>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</si>
  <si>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</si>
  <si>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</si>
  <si>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</si>
  <si>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</si>
  <si>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</si>
  <si>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</si>
  <si>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</si>
  <si>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</si>
  <si>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</si>
  <si>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</si>
  <si>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</si>
  <si>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</si>
  <si>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</si>
  <si>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</si>
  <si>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</si>
  <si>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</si>
  <si>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</si>
  <si>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</si>
  <si>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</si>
  <si>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</si>
  <si>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</si>
  <si>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</si>
  <si>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</si>
  <si>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</si>
  <si>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</si>
  <si>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</si>
  <si>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</si>
  <si>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</si>
  <si>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</si>
  <si>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</si>
  <si>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</si>
  <si>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</si>
  <si>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</si>
  <si>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</si>
  <si>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</si>
  <si>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</si>
  <si>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</si>
  <si>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</si>
  <si>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</si>
  <si>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</si>
  <si>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</si>
  <si>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</si>
  <si>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</si>
  <si>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</si>
  <si>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</si>
  <si>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</si>
  <si>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</si>
  <si>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</si>
  <si>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</si>
  <si>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</si>
  <si>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</si>
  <si>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</si>
  <si>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</si>
  <si>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</si>
  <si>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</si>
  <si>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</si>
  <si>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</si>
  <si>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</si>
  <si>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</si>
  <si>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</si>
  <si>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</si>
  <si>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</si>
  <si>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</si>
  <si>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</si>
  <si>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</si>
  <si>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</si>
  <si>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</si>
  <si>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</si>
  <si>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</si>
  <si>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</si>
  <si>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</si>
  <si>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</si>
  <si>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</si>
  <si>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</si>
  <si>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</si>
  <si>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</si>
  <si>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</si>
  <si>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</si>
  <si>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</si>
  <si>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</si>
  <si>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</si>
  <si>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</si>
  <si>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</si>
  <si>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</si>
  <si>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</si>
  <si>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</si>
  <si>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</si>
  <si>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</si>
  <si>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</si>
  <si>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</si>
  <si>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</si>
  <si>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</si>
  <si>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</si>
  <si>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</si>
  <si>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</si>
  <si>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</si>
  <si>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</si>
  <si>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</si>
  <si>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</si>
  <si>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</si>
  <si>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</si>
  <si>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</si>
  <si>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</si>
  <si>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</si>
  <si>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</si>
  <si>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</si>
  <si>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</si>
  <si>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</si>
  <si>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</si>
  <si>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</si>
  <si>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</si>
  <si>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</si>
  <si>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</si>
  <si>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</si>
  <si>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</si>
  <si>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</si>
  <si>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</si>
  <si>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</si>
  <si>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</si>
  <si>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</si>
  <si>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</si>
  <si>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</si>
  <si>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</si>
  <si>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</si>
  <si>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</si>
  <si>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</si>
  <si>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</si>
  <si>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</si>
  <si>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</si>
  <si>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</si>
  <si>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</si>
  <si>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</si>
  <si>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</si>
  <si>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</si>
  <si>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</si>
  <si>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</si>
  <si>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</si>
  <si>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</si>
  <si>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</si>
  <si>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</si>
  <si>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</si>
  <si>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</si>
  <si>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</si>
  <si>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</si>
  <si>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</si>
  <si>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</si>
  <si>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</si>
  <si>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</si>
  <si>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</si>
  <si>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</si>
  <si>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</si>
  <si>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</si>
  <si>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</si>
  <si>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</si>
  <si>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</si>
  <si>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</si>
  <si>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</si>
  <si>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</si>
  <si>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</si>
  <si>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</si>
  <si>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</si>
  <si>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</si>
  <si>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</si>
  <si>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</si>
  <si>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</si>
  <si>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</si>
  <si>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</si>
  <si>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</si>
  <si>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</si>
  <si>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</si>
  <si>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</si>
  <si>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</si>
  <si>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</si>
  <si>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</si>
  <si>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</si>
  <si>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</si>
  <si>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</si>
  <si>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</si>
  <si>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</si>
  <si>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</si>
  <si>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</si>
  <si>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</si>
  <si>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</si>
  <si>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</si>
  <si>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</si>
  <si>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</si>
  <si>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</si>
  <si>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</si>
  <si>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</si>
  <si>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</si>
  <si>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</si>
  <si>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</si>
  <si>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</si>
  <si>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</si>
  <si>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</si>
  <si>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</si>
  <si>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</si>
  <si>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</si>
  <si>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</si>
  <si>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</si>
  <si>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</si>
  <si>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</si>
  <si>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</si>
  <si>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</si>
  <si>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</si>
  <si>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</si>
  <si>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</si>
  <si>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</si>
  <si>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</si>
  <si>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</si>
  <si>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</si>
  <si>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</si>
  <si>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</si>
  <si>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</si>
  <si>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</si>
  <si>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</si>
  <si>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</si>
  <si>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</si>
  <si>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</si>
  <si>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</si>
  <si>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</si>
  <si>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</si>
  <si>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</si>
  <si>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</si>
  <si>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</si>
  <si>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</si>
  <si>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</si>
  <si>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</si>
  <si>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</si>
  <si>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</si>
  <si>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</si>
  <si>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</si>
  <si>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</si>
  <si>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</si>
  <si>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</si>
  <si>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</si>
  <si>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</si>
  <si>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</si>
  <si>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</si>
  <si>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</si>
  <si>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</si>
  <si>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</si>
  <si>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</si>
  <si>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</si>
  <si>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</si>
  <si>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</si>
  <si>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</si>
  <si>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</si>
  <si>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</si>
  <si>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</si>
  <si>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</si>
  <si>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</si>
  <si>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</si>
  <si>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</si>
  <si>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</si>
  <si>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</si>
  <si>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</si>
  <si>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</si>
  <si>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</si>
  <si>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</si>
  <si>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</si>
  <si>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</si>
  <si>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</si>
  <si>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</si>
  <si>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</si>
  <si>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</si>
  <si>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</si>
  <si>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</si>
  <si>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</si>
  <si>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</si>
  <si>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</si>
  <si>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</si>
  <si>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</si>
  <si>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</si>
  <si>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</si>
  <si>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</si>
  <si>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</si>
  <si>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</si>
  <si>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</si>
  <si>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</si>
  <si>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</si>
  <si>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</si>
  <si>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</si>
  <si>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</si>
  <si>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</si>
  <si>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</si>
  <si>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</si>
  <si>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</si>
  <si>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</si>
  <si>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</si>
  <si>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</si>
  <si>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</si>
  <si>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</si>
  <si>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</si>
  <si>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</si>
  <si>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</si>
  <si>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</si>
  <si>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</si>
  <si>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</si>
  <si>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</si>
  <si>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</si>
  <si>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</si>
  <si>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</si>
  <si>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</si>
  <si>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</si>
  <si>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</si>
  <si>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</si>
  <si>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</si>
  <si>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</si>
  <si>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</si>
  <si>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</si>
  <si>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</si>
  <si>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</si>
  <si>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</si>
  <si>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</si>
  <si>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</si>
  <si>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</si>
  <si>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</si>
  <si>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</si>
  <si>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</si>
  <si>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</si>
  <si>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</si>
  <si>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</si>
  <si>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</si>
  <si>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</si>
  <si>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</si>
  <si>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</si>
  <si>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</si>
  <si>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</si>
  <si>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</si>
  <si>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</si>
  <si>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</si>
  <si>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</si>
  <si>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</si>
  <si>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</si>
  <si>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</si>
  <si>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</si>
  <si>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</si>
  <si>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</si>
  <si>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</si>
  <si>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</si>
  <si>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</si>
  <si>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</si>
  <si>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</si>
  <si>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</si>
  <si>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</si>
  <si>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</si>
  <si>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</si>
  <si>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</si>
  <si>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</si>
  <si>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</si>
  <si>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</si>
  <si>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</si>
  <si>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</si>
  <si>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</si>
  <si>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</si>
  <si>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</si>
  <si>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</si>
  <si>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</si>
  <si>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</si>
  <si>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</si>
  <si>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</si>
  <si>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</si>
  <si>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</si>
  <si>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</si>
  <si>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</si>
  <si>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</si>
  <si>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</si>
  <si>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</si>
  <si>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</si>
  <si>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</si>
  <si>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</si>
  <si>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</si>
  <si>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</si>
  <si>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</si>
  <si>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</si>
  <si>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</si>
  <si>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</si>
  <si>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</si>
  <si>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</si>
  <si>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</si>
  <si>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</si>
  <si>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</si>
  <si>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</si>
  <si>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</si>
  <si>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</si>
  <si>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</si>
  <si>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</si>
  <si>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</si>
  <si>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</si>
  <si>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</si>
  <si>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</si>
  <si>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</si>
  <si>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</si>
  <si>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</si>
  <si>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</si>
  <si>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</si>
  <si>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</si>
  <si>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</si>
  <si>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</si>
  <si>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</si>
  <si>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</si>
  <si>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</si>
  <si>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</si>
  <si>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</si>
  <si>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</si>
  <si>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</si>
  <si>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</si>
  <si>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</si>
  <si>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</si>
  <si>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</si>
  <si>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</si>
  <si>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</si>
  <si>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</si>
  <si>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</si>
  <si>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</si>
  <si>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</si>
  <si>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</si>
  <si>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</si>
  <si>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</si>
  <si>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</si>
  <si>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</si>
  <si>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</si>
  <si>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</si>
  <si>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</si>
  <si>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</si>
  <si>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</si>
  <si>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</si>
  <si>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</si>
  <si>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</si>
  <si>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</si>
  <si>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</si>
  <si>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</si>
  <si>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</si>
  <si>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</si>
  <si>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</si>
  <si>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</si>
  <si>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</si>
  <si>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</si>
  <si>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</si>
  <si>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</si>
  <si>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</si>
  <si>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</si>
  <si>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</si>
  <si>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</si>
  <si>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</si>
  <si>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</si>
  <si>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</si>
  <si>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</si>
  <si>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</si>
  <si>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</si>
  <si>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</si>
  <si>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</si>
  <si>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</si>
  <si>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</si>
  <si>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</si>
  <si>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</si>
  <si>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</si>
  <si>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</si>
  <si>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</si>
  <si>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</si>
  <si>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</si>
  <si>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</si>
  <si>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</si>
  <si>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</si>
  <si>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</si>
  <si>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</si>
  <si>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</si>
  <si>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</si>
  <si>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</si>
  <si>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</si>
  <si>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</si>
  <si>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</si>
  <si>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</si>
  <si>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</si>
  <si>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</si>
  <si>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</si>
  <si>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</si>
  <si>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</si>
  <si>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</si>
  <si>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</si>
  <si>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</si>
  <si>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</si>
  <si>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</si>
  <si>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</si>
  <si>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</si>
  <si>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</si>
  <si>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</si>
  <si>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</si>
  <si>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</si>
  <si>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</si>
  <si>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</si>
  <si>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</si>
  <si>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</si>
  <si>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</si>
  <si>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</si>
  <si>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</si>
  <si>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</si>
  <si>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</si>
  <si>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</si>
  <si>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</si>
  <si>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</si>
  <si>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</si>
  <si>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</si>
  <si>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</si>
  <si>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</si>
  <si>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</si>
  <si>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</si>
  <si>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</si>
  <si>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</si>
  <si>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</si>
  <si>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</si>
  <si>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</si>
  <si>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</si>
  <si>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</si>
  <si>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</si>
  <si>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</si>
  <si>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</si>
  <si>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</si>
  <si>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</si>
  <si>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</si>
  <si>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</si>
  <si>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</si>
  <si>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</si>
  <si>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</si>
  <si>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</si>
  <si>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</si>
  <si>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</si>
  <si>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</si>
  <si>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</si>
  <si>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</si>
  <si>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</si>
  <si>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</si>
  <si>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</si>
  <si>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</si>
  <si>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</si>
  <si>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</si>
  <si>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</si>
  <si>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</si>
  <si>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</si>
  <si>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</si>
  <si>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</si>
  <si>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</si>
  <si>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</si>
  <si>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</si>
  <si>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</si>
  <si>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</si>
  <si>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</si>
  <si>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</si>
  <si>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</si>
  <si>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</si>
  <si>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</si>
  <si>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</si>
  <si>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</si>
  <si>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</si>
  <si>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</si>
  <si>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</si>
  <si>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</si>
  <si>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</si>
  <si>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</si>
  <si>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</si>
  <si>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</si>
  <si>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</si>
  <si>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</si>
  <si>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</si>
  <si>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</si>
  <si>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</si>
  <si>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</si>
  <si>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</si>
  <si>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</si>
  <si>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</si>
  <si>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</si>
  <si>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</si>
  <si>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</si>
  <si>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</si>
  <si>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</si>
  <si>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</si>
  <si>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</si>
  <si>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</si>
  <si>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</si>
  <si>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</si>
  <si>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</si>
  <si>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</si>
  <si>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</si>
  <si>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</si>
  <si>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</si>
  <si>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</si>
  <si>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</si>
  <si>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</si>
  <si>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</si>
  <si>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</si>
  <si>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</si>
  <si>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</si>
  <si>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</si>
  <si>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</si>
  <si>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</si>
  <si>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</si>
  <si>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</si>
  <si>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</si>
  <si>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</si>
  <si>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</si>
  <si>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</si>
  <si>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</si>
  <si>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</si>
  <si>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</si>
  <si>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</si>
  <si>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</si>
  <si>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</si>
  <si>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</si>
  <si>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</si>
  <si>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</si>
  <si>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</si>
  <si>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</si>
  <si>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</si>
  <si>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</si>
  <si>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</si>
  <si>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</si>
  <si>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</si>
  <si>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</si>
  <si>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</si>
  <si>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</si>
  <si>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</si>
  <si>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</si>
  <si>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</si>
  <si>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</si>
  <si>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</si>
  <si>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</si>
  <si>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</si>
  <si>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</si>
  <si>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</si>
  <si>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</si>
  <si>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</si>
  <si>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</si>
  <si>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</si>
  <si>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</si>
  <si>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</si>
  <si>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</si>
  <si>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</si>
  <si>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</si>
  <si>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</si>
  <si>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</si>
  <si>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</si>
  <si>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</si>
  <si>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</si>
  <si>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</si>
  <si>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</si>
  <si>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</si>
  <si>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</si>
  <si>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</si>
  <si>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</si>
  <si>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</si>
  <si>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</si>
  <si>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</si>
  <si>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</si>
  <si>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</si>
  <si>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</si>
  <si>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</si>
  <si>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</si>
  <si>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</si>
  <si>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</si>
  <si>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</si>
  <si>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</si>
  <si>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</si>
  <si>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</si>
  <si>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</si>
  <si>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</si>
  <si>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</si>
  <si>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</si>
  <si>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</si>
  <si>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</si>
  <si>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</si>
  <si>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</si>
  <si>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</si>
  <si>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</si>
  <si>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</si>
  <si>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</si>
  <si>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</si>
  <si>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</si>
  <si>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</si>
  <si>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</si>
  <si>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</si>
  <si>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</si>
  <si>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</si>
  <si>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</si>
  <si>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</si>
  <si>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</si>
  <si>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</si>
  <si>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</si>
  <si>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</si>
  <si>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</si>
  <si>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</si>
  <si>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</si>
  <si>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</si>
  <si>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</si>
  <si>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</si>
  <si>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</si>
  <si>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</si>
  <si>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</si>
  <si>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</si>
  <si>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</si>
  <si>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</si>
  <si>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</si>
  <si>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</si>
  <si>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</si>
  <si>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</si>
  <si>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</si>
  <si>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</si>
  <si>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</si>
  <si>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</si>
  <si>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</si>
  <si>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</si>
  <si>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</si>
  <si>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</si>
  <si>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</si>
  <si>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</si>
  <si>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</si>
  <si>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</si>
  <si>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</si>
  <si>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</si>
  <si>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</si>
  <si>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</si>
  <si>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</si>
  <si>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</si>
  <si>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</si>
  <si>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</si>
  <si>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</si>
  <si>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</si>
  <si>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</si>
  <si>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</si>
  <si>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</si>
  <si>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</si>
  <si>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</si>
  <si>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</si>
  <si>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</si>
  <si>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</si>
  <si>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</si>
  <si>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</si>
  <si>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</si>
  <si>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</si>
  <si>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</si>
  <si>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</si>
  <si>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</si>
  <si>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</si>
  <si>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</si>
  <si>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</si>
  <si>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</si>
  <si>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</si>
  <si>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</si>
  <si>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</si>
  <si>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</si>
  <si>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</si>
  <si>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</si>
  <si>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</si>
  <si>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</si>
  <si>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</si>
  <si>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</si>
  <si>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</si>
  <si>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</si>
  <si>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</si>
  <si>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</si>
  <si>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</si>
  <si>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</si>
  <si>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</si>
  <si>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</si>
  <si>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</si>
  <si>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</si>
  <si>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</si>
  <si>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</si>
  <si>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</si>
  <si>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</si>
  <si>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</si>
  <si>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</si>
  <si>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</si>
  <si>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</si>
  <si>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</si>
  <si>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</si>
  <si>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</si>
  <si>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</si>
  <si>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</si>
  <si>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</si>
  <si>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</si>
  <si>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</si>
  <si>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</si>
  <si>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</si>
  <si>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</si>
  <si>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</si>
  <si>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</si>
  <si>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</si>
  <si>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</si>
  <si>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</si>
  <si>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</si>
  <si>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</si>
  <si>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</si>
  <si>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</si>
  <si>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</si>
  <si>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</si>
  <si>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</si>
  <si>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</si>
  <si>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</si>
  <si>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</si>
  <si>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</si>
  <si>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</si>
  <si>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</si>
  <si>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</si>
  <si>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</si>
  <si>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</si>
  <si>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</si>
  <si>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</si>
  <si>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</si>
  <si>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</si>
  <si>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</si>
  <si>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</si>
  <si>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</si>
  <si>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</si>
  <si>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</si>
  <si>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</si>
  <si>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</si>
  <si>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</si>
  <si>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</si>
  <si>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</si>
  <si>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</si>
  <si>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</si>
  <si>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</si>
  <si>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</si>
  <si>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</si>
  <si>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</si>
  <si>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</si>
  <si>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</si>
  <si>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</si>
  <si>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</si>
  <si>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</si>
  <si>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</si>
  <si>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</si>
  <si>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</si>
  <si>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</si>
  <si>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</si>
  <si>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</si>
  <si>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</si>
  <si>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</si>
  <si>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</si>
  <si>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</si>
  <si>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</si>
  <si>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</si>
  <si>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</si>
  <si>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</si>
  <si>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</si>
  <si>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</si>
  <si>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</si>
  <si>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</si>
  <si>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</si>
  <si>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</si>
  <si>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</si>
  <si>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</si>
  <si>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</si>
  <si>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</si>
  <si>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</si>
  <si>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</si>
  <si>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</si>
  <si>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</si>
  <si>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</si>
  <si>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</si>
  <si>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</si>
  <si>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</si>
  <si>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</si>
  <si>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</si>
  <si>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</si>
  <si>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</si>
  <si>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</si>
  <si>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</si>
  <si>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</si>
  <si>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</si>
  <si>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</si>
  <si>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</si>
  <si>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</si>
  <si>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</si>
  <si>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</si>
  <si>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</si>
  <si>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</si>
  <si>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</si>
  <si>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</si>
  <si>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</si>
  <si>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</si>
  <si>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</si>
  <si>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</si>
  <si>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</si>
  <si>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</si>
  <si>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</si>
  <si>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</si>
  <si>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</si>
  <si>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</si>
  <si>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</si>
  <si>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</si>
  <si>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</si>
  <si>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</si>
  <si>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</si>
  <si>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</si>
  <si>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</si>
  <si>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</si>
  <si>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</si>
  <si>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</si>
  <si>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</si>
  <si>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</si>
  <si>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</si>
  <si>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</si>
  <si>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</si>
  <si>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</si>
  <si>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</si>
  <si>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</si>
  <si>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</si>
  <si>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</si>
  <si>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</si>
  <si>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</si>
  <si>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</si>
  <si>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</si>
  <si>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</si>
  <si>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</si>
  <si>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</si>
  <si>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</si>
  <si>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</si>
  <si>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</si>
  <si>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</si>
  <si>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</si>
  <si>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</si>
  <si>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</si>
  <si>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</si>
  <si>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</si>
  <si>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</si>
  <si>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</si>
  <si>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</si>
  <si>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</si>
  <si>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</si>
  <si>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</si>
  <si>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</si>
  <si>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</si>
  <si>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</si>
  <si>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</si>
  <si>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</si>
  <si>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</si>
  <si>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</si>
  <si>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</si>
  <si>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</si>
  <si>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</si>
  <si>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</si>
  <si>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</si>
  <si>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</si>
  <si>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</si>
  <si>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</si>
  <si>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</si>
  <si>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</si>
  <si>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</si>
  <si>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</si>
  <si>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</si>
  <si>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</si>
  <si>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</si>
  <si>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</si>
  <si>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</si>
  <si>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</si>
  <si>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</si>
  <si>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</si>
  <si>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</si>
  <si>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</si>
  <si>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</si>
  <si>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</si>
  <si>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</si>
  <si>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</si>
  <si>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</si>
  <si>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</si>
  <si>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</si>
  <si>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</si>
  <si>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</si>
  <si>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</si>
  <si>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</si>
  <si>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</si>
  <si>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</si>
  <si>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</si>
  <si>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</si>
  <si>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</si>
  <si>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</si>
  <si>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</si>
  <si>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</si>
  <si>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</si>
  <si>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</si>
  <si>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</si>
  <si>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</si>
  <si>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</si>
  <si>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</si>
  <si>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</si>
  <si>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</si>
  <si>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</si>
  <si>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</si>
  <si>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</si>
  <si>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</si>
  <si>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</si>
  <si>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</si>
  <si>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</si>
  <si>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</si>
  <si>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</si>
  <si>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</si>
  <si>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</si>
  <si>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</si>
  <si>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</si>
  <si>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</si>
  <si>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</si>
  <si>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</si>
  <si>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</si>
  <si>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</si>
  <si>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</si>
  <si>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</si>
  <si>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</si>
  <si>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</si>
  <si>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</si>
  <si>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</si>
  <si>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</si>
  <si>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</si>
  <si>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</si>
  <si>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</si>
  <si>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</si>
  <si>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</si>
  <si>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</si>
  <si>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</si>
  <si>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</si>
  <si>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</si>
  <si>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</si>
  <si>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</si>
  <si>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</si>
  <si>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</si>
  <si>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</si>
  <si>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</si>
  <si>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</si>
  <si>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</si>
  <si>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</si>
  <si>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</si>
  <si>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</si>
  <si>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</si>
  <si>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</si>
  <si>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</si>
  <si>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</si>
  <si>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</si>
  <si>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</si>
  <si>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</si>
  <si>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</si>
  <si>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</si>
  <si>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</si>
  <si>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</si>
  <si>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</si>
  <si>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</si>
  <si>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</si>
  <si>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</si>
  <si>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</si>
  <si>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</si>
  <si>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</si>
  <si>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</si>
  <si>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</si>
  <si>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</si>
  <si>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</si>
  <si>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</si>
  <si>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</si>
  <si>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</si>
  <si>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</si>
  <si>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</si>
  <si>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</si>
  <si>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</si>
  <si>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</si>
  <si>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</si>
  <si>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</si>
  <si>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</si>
  <si>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</si>
  <si>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</si>
  <si>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</si>
  <si>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</si>
  <si>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</si>
  <si>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</si>
  <si>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</si>
  <si>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</si>
  <si>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</si>
  <si>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</si>
  <si>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</si>
  <si>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</si>
  <si>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</si>
  <si>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</si>
  <si>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</si>
  <si>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</si>
  <si>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</si>
  <si>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</si>
  <si>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</si>
  <si>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</si>
  <si>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</si>
  <si>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</si>
  <si>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</si>
  <si>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</si>
  <si>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</si>
  <si>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</si>
  <si>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</si>
  <si>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</si>
  <si>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</si>
  <si>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</si>
  <si>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</si>
  <si>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</si>
  <si>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</si>
  <si>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</si>
  <si>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</si>
  <si>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</si>
  <si>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</si>
  <si>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</si>
  <si>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</si>
  <si>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</si>
  <si>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</si>
  <si>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</si>
  <si>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</si>
  <si>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</si>
  <si>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</si>
  <si>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</si>
  <si>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</si>
  <si>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</si>
  <si>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</si>
  <si>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</si>
  <si>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</si>
  <si>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</si>
  <si>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</si>
  <si>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</si>
  <si>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</si>
  <si>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</si>
  <si>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</si>
  <si>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</si>
  <si>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</si>
  <si>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</si>
  <si>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</si>
  <si>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</si>
  <si>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</si>
  <si>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</si>
  <si>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</si>
  <si>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</si>
  <si>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</si>
  <si>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</si>
  <si>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</si>
  <si>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</si>
  <si>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</si>
  <si>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</si>
  <si>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</si>
  <si>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</si>
  <si>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</si>
  <si>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</si>
  <si>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</si>
  <si>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</si>
  <si>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</si>
  <si>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</si>
  <si>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</si>
  <si>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</si>
  <si>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</si>
  <si>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</si>
  <si>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</si>
  <si>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</si>
  <si>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</si>
  <si>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</si>
  <si>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</si>
  <si>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</si>
  <si>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</si>
  <si>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</si>
  <si>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</si>
  <si>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</si>
  <si>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</si>
  <si>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</si>
  <si>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</si>
  <si>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</si>
  <si>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</si>
  <si>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</si>
  <si>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</si>
  <si>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</si>
  <si>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</si>
  <si>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</si>
  <si>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</si>
  <si>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</si>
  <si>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</si>
  <si>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</si>
  <si>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</si>
  <si>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</si>
  <si>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</si>
  <si>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</si>
  <si>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</si>
  <si>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</si>
  <si>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</si>
  <si>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</si>
  <si>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</si>
  <si>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</si>
  <si>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</si>
  <si>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</si>
  <si>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</si>
  <si>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</si>
  <si>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</si>
  <si>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</si>
  <si>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</si>
  <si>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</si>
  <si>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</si>
  <si>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</si>
  <si>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</si>
  <si>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</si>
  <si>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</si>
  <si>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</si>
  <si>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</si>
  <si>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</si>
  <si>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</si>
  <si>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</si>
  <si>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</si>
  <si>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</si>
  <si>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</si>
  <si>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</si>
  <si>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</si>
  <si>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</si>
  <si>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</si>
  <si>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</si>
  <si>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</si>
  <si>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</si>
  <si>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</si>
  <si>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</si>
  <si>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</si>
  <si>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</si>
  <si>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</si>
  <si>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</si>
  <si>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</si>
  <si>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</si>
  <si>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</si>
  <si>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</si>
  <si>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</si>
  <si>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</si>
  <si>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</si>
  <si>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</si>
  <si>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</si>
  <si>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</si>
  <si>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</si>
  <si>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</si>
  <si>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</si>
  <si>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</si>
  <si>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</si>
  <si>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</si>
  <si>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</si>
  <si>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</si>
  <si>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</si>
  <si>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</si>
  <si>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</si>
  <si>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</si>
  <si>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</si>
  <si>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</si>
  <si>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</si>
  <si>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</si>
  <si>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</si>
  <si>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</si>
  <si>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</si>
  <si>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</si>
  <si>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</si>
  <si>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</si>
  <si>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</si>
  <si>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</si>
  <si>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</si>
  <si>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</si>
  <si>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</si>
  <si>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</si>
  <si>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</si>
  <si>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</si>
  <si>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</si>
  <si>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</si>
  <si>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</si>
  <si>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</si>
  <si>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</si>
  <si>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</si>
  <si>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</si>
  <si>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</si>
  <si>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</si>
  <si>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</si>
  <si>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</si>
  <si>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</si>
  <si>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</si>
  <si>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</si>
  <si>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</si>
  <si>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</si>
  <si>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</si>
  <si>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</si>
  <si>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</si>
  <si>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</si>
  <si>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</si>
  <si>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</si>
  <si>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</si>
  <si>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</si>
  <si>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</si>
  <si>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</si>
  <si>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</si>
  <si>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</si>
  <si>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</si>
  <si>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</si>
  <si>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</si>
  <si>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</si>
  <si>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</si>
  <si>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</si>
  <si>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</si>
  <si>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</si>
  <si>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</si>
  <si>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</si>
  <si>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</si>
  <si>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</si>
  <si>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</si>
  <si>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</si>
  <si>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</si>
  <si>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</si>
  <si>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</si>
  <si>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</si>
  <si>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</si>
  <si>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</si>
  <si>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</si>
  <si>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</si>
  <si>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</si>
  <si>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</si>
  <si>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</si>
  <si>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</si>
  <si>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</si>
  <si>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</si>
  <si>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</si>
  <si>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</si>
  <si>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</si>
  <si>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</si>
  <si>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</si>
  <si>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</si>
  <si>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</si>
  <si>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</si>
  <si>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</si>
  <si>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</si>
  <si>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</si>
  <si>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</si>
  <si>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</si>
  <si>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</si>
  <si>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</si>
  <si>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</si>
  <si>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</si>
  <si>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</si>
  <si>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</si>
  <si>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</si>
  <si>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</si>
  <si>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</si>
  <si>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</si>
  <si>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</si>
  <si>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</si>
  <si>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</si>
  <si>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</si>
  <si>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</si>
  <si>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</si>
  <si>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</si>
  <si>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</si>
  <si>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</si>
  <si>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</si>
  <si>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</si>
  <si>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</si>
  <si>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</si>
  <si>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</si>
  <si>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</si>
  <si>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</si>
  <si>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</si>
  <si>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</si>
  <si>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</si>
  <si>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</si>
  <si>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</si>
  <si>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</si>
  <si>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</si>
  <si>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</si>
  <si>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</si>
  <si>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</si>
  <si>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</si>
  <si>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</si>
  <si>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</si>
  <si>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</si>
  <si>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</si>
  <si>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</si>
  <si>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</si>
  <si>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</si>
  <si>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</si>
  <si>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</si>
  <si>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</si>
  <si>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</si>
  <si>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</si>
  <si>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</si>
  <si>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</si>
  <si>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</si>
  <si>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</si>
  <si>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</si>
  <si>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</si>
  <si>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</si>
  <si>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</si>
  <si>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</si>
  <si>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</si>
  <si>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</si>
  <si>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</si>
  <si>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</si>
  <si>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</si>
  <si>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</si>
  <si>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</si>
  <si>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</si>
  <si>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</si>
  <si>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</si>
  <si>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</si>
  <si>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</si>
  <si>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</si>
  <si>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</si>
  <si>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</si>
  <si>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</si>
  <si>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</si>
  <si>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</si>
  <si>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</si>
  <si>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</si>
  <si>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</si>
  <si>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</si>
  <si>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</si>
  <si>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</si>
  <si>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</si>
  <si>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</si>
  <si>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</si>
  <si>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</si>
  <si>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</si>
  <si>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</si>
  <si>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</si>
  <si>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</si>
  <si>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</si>
  <si>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</si>
  <si>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</si>
  <si>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</si>
  <si>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</si>
  <si>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</si>
  <si>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</si>
  <si>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</si>
  <si>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</si>
  <si>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</si>
  <si>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</si>
  <si>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</si>
  <si>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</si>
  <si>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</si>
  <si>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</si>
  <si>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</si>
  <si>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</si>
  <si>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</si>
  <si>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</si>
  <si>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</si>
  <si>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</si>
  <si>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</si>
  <si>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</si>
  <si>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</si>
  <si>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</si>
  <si>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</si>
  <si>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</si>
  <si>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</si>
  <si>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</si>
  <si>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</si>
  <si>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</si>
  <si>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</si>
  <si>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</si>
  <si>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</si>
  <si>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</si>
  <si>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</si>
  <si>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</si>
  <si>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</si>
  <si>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</si>
  <si>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</si>
  <si>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</si>
  <si>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</si>
  <si>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</si>
  <si>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</si>
  <si>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</si>
  <si>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</si>
  <si>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</si>
  <si>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</si>
  <si>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</si>
  <si>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</si>
  <si>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</si>
  <si>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</si>
  <si>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</si>
  <si>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</si>
  <si>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</si>
  <si>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</si>
  <si>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</si>
  <si>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</si>
  <si>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</si>
  <si>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</si>
  <si>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</si>
  <si>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</si>
  <si>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</si>
  <si>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</si>
  <si>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</si>
  <si>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</si>
  <si>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</si>
  <si>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</si>
  <si>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</si>
  <si>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</si>
  <si>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</si>
  <si>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</si>
  <si>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</si>
  <si>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</si>
  <si>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</si>
  <si>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</si>
  <si>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</si>
  <si>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</si>
  <si>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</si>
  <si>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</si>
  <si>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</si>
  <si>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</si>
  <si>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</si>
  <si>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</si>
  <si>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</si>
  <si>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</si>
  <si>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</si>
  <si>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</si>
  <si>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</si>
  <si>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</si>
  <si>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</si>
  <si>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</si>
  <si>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</si>
  <si>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</si>
  <si>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</si>
  <si>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</si>
  <si>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</si>
  <si>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</si>
  <si>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</si>
  <si>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</si>
  <si>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</si>
  <si>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</si>
  <si>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</si>
  <si>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</si>
  <si>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</si>
  <si>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</si>
  <si>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</si>
  <si>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</si>
  <si>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</si>
  <si>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</si>
  <si>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</si>
  <si>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</si>
  <si>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</si>
  <si>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</si>
  <si>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</si>
  <si>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</si>
  <si>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</si>
  <si>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</si>
  <si>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</si>
  <si>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</si>
  <si>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</si>
  <si>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</si>
  <si>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</si>
  <si>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</si>
  <si>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</si>
  <si>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</si>
  <si>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</si>
  <si>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</si>
  <si>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</si>
  <si>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</si>
  <si>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</si>
  <si>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</si>
  <si>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</si>
  <si>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</si>
  <si>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</si>
  <si>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</si>
  <si>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</si>
  <si>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</si>
  <si>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</si>
  <si>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</si>
  <si>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</si>
  <si>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</si>
  <si>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</si>
  <si>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</si>
  <si>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</si>
  <si>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</si>
  <si>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</si>
  <si>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</si>
  <si>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</si>
  <si>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</si>
  <si>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</si>
  <si>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</si>
  <si>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</si>
  <si>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</si>
  <si>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</si>
  <si>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</si>
  <si>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</si>
  <si>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</si>
  <si>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</si>
  <si>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</si>
  <si>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</si>
  <si>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</si>
  <si>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</si>
  <si>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</si>
  <si>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</si>
  <si>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</si>
  <si>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</si>
  <si>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</si>
  <si>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</si>
  <si>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</si>
  <si>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</si>
  <si>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</si>
  <si>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</si>
  <si>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</si>
  <si>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</si>
  <si>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</si>
  <si>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</si>
  <si>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</si>
  <si>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</si>
  <si>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</si>
  <si>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</si>
  <si>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</si>
  <si>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</si>
  <si>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</si>
  <si>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</si>
  <si>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</si>
  <si>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</si>
  <si>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</si>
  <si>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</si>
  <si>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</si>
  <si>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</si>
  <si>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</si>
  <si>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</si>
  <si>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</si>
  <si>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</si>
  <si>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</si>
  <si>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</si>
  <si>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</si>
  <si>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</si>
  <si>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</si>
  <si>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</si>
  <si>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</si>
  <si>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</si>
  <si>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</si>
  <si>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</si>
  <si>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</si>
  <si>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</si>
  <si>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</si>
  <si>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</si>
  <si>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</si>
  <si>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</si>
  <si>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</si>
  <si>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</si>
  <si>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</si>
  <si>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</si>
  <si>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</si>
  <si>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</si>
  <si>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</si>
  <si>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</si>
  <si>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</si>
  <si>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</si>
  <si>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</si>
  <si>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</si>
  <si>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</si>
  <si>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</si>
  <si>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</si>
  <si>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</si>
  <si>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</si>
  <si>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</si>
  <si>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</si>
  <si>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</si>
  <si>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</si>
  <si>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</si>
  <si>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</si>
  <si>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</si>
  <si>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</si>
  <si>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</si>
  <si>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</si>
  <si>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</si>
  <si>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</si>
  <si>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</si>
  <si>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</si>
  <si>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</si>
  <si>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</si>
  <si>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</si>
  <si>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</si>
  <si>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</si>
  <si>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</si>
  <si>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</si>
  <si>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</si>
  <si>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</si>
  <si>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</si>
  <si>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</si>
  <si>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</si>
  <si>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</si>
  <si>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</si>
  <si>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</si>
  <si>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</si>
  <si>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</si>
  <si>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</si>
  <si>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</si>
  <si>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</si>
  <si>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</si>
  <si>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</si>
  <si>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</si>
  <si>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</si>
  <si>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</si>
  <si>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</si>
  <si>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</si>
  <si>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</si>
  <si>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</si>
  <si>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</si>
  <si>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</si>
  <si>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</si>
  <si>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</si>
  <si>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</si>
  <si>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</si>
  <si>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</si>
  <si>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</si>
  <si>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</si>
  <si>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</si>
  <si>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</si>
  <si>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</si>
  <si>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</si>
  <si>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</si>
  <si>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</si>
  <si>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</si>
  <si>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</si>
  <si>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</si>
  <si>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</si>
  <si>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</si>
  <si>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</si>
  <si>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</si>
  <si>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</si>
  <si>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</si>
  <si>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</si>
  <si>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</si>
  <si>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</si>
  <si>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</si>
  <si>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</si>
  <si>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</si>
  <si>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</si>
  <si>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</si>
  <si>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</si>
  <si>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</si>
  <si>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</si>
  <si>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</si>
  <si>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</si>
  <si>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</si>
  <si>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</si>
  <si>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</si>
  <si>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</si>
  <si>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</si>
  <si>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</si>
  <si>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</si>
  <si>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</si>
  <si>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</si>
  <si>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</si>
  <si>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</si>
  <si>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</si>
  <si>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</si>
  <si>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</si>
  <si>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</si>
  <si>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</si>
  <si>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</si>
  <si>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</si>
  <si>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</si>
  <si>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</si>
  <si>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</si>
  <si>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</si>
  <si>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</si>
  <si>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</si>
  <si>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</si>
  <si>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</si>
  <si>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</si>
  <si>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</si>
  <si>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</si>
  <si>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</si>
  <si>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</si>
  <si>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</si>
  <si>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</si>
  <si>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</si>
  <si>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</si>
  <si>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</si>
  <si>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</si>
  <si>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</si>
  <si>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</si>
  <si>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</si>
  <si>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</si>
  <si>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</si>
  <si>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</si>
  <si>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</si>
  <si>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</si>
  <si>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</si>
  <si>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</si>
  <si>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</si>
  <si>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</si>
  <si>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</si>
  <si>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</si>
  <si>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</si>
  <si>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</si>
  <si>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</si>
  <si>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</si>
  <si>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</si>
  <si>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</si>
  <si>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</si>
  <si>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</si>
  <si>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</si>
  <si>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</si>
  <si>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</si>
  <si>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</si>
  <si>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</si>
  <si>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</si>
  <si>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</si>
  <si>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</si>
  <si>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</si>
  <si>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</si>
  <si>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</si>
  <si>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</si>
  <si>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</si>
  <si>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</si>
  <si>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</si>
  <si>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</si>
  <si>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</si>
  <si>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</si>
  <si>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</si>
  <si>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</si>
  <si>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</si>
  <si>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</si>
  <si>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</si>
  <si>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</si>
  <si>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</si>
  <si>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</si>
  <si>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</si>
  <si>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</si>
  <si>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</si>
  <si>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</si>
  <si>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</si>
  <si>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</si>
  <si>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</si>
  <si>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</si>
  <si>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</si>
  <si>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</si>
  <si>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</si>
  <si>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</si>
  <si>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</si>
  <si>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</si>
  <si>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</si>
  <si>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</si>
  <si>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</si>
  <si>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</si>
  <si>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</si>
  <si>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</si>
  <si>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</si>
  <si>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</si>
  <si>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</si>
  <si>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</si>
  <si>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</si>
  <si>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</si>
  <si>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</si>
  <si>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</si>
  <si>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</si>
  <si>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</si>
  <si>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</si>
  <si>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</si>
  <si>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</si>
  <si>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</si>
  <si>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</si>
  <si>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</si>
  <si>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</si>
  <si>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</si>
  <si>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</si>
  <si>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</si>
  <si>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</si>
  <si>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</si>
  <si>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</si>
  <si>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</si>
  <si>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</si>
  <si>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</si>
  <si>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</si>
  <si>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</si>
  <si>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</si>
  <si>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</si>
  <si>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</si>
  <si>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</si>
  <si>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</si>
  <si>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</si>
  <si>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</si>
  <si>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</si>
  <si>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</si>
  <si>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</si>
  <si>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</si>
  <si>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</si>
  <si>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</si>
  <si>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</si>
  <si>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</si>
  <si>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</si>
  <si>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</si>
  <si>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</si>
  <si>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</si>
  <si>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</si>
  <si>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</si>
  <si>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</si>
  <si>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</si>
  <si>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</si>
  <si>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</si>
  <si>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</si>
  <si>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</si>
  <si>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</si>
  <si>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</si>
  <si>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</si>
  <si>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</si>
  <si>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</si>
  <si>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</si>
  <si>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</si>
  <si>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</si>
  <si>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</si>
  <si>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</si>
  <si>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</si>
  <si>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</si>
  <si>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</si>
  <si>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</si>
  <si>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</si>
  <si>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</si>
  <si>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</si>
  <si>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</si>
  <si>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</si>
  <si>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</si>
  <si>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</si>
  <si>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</si>
  <si>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</si>
  <si>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</si>
  <si>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</si>
  <si>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</si>
  <si>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</si>
  <si>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</si>
  <si>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</si>
  <si>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</si>
  <si>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</si>
  <si>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</si>
  <si>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</si>
  <si>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</si>
  <si>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</si>
  <si>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</si>
  <si>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</si>
  <si>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</si>
  <si>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</si>
  <si>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</si>
  <si>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</si>
  <si>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</si>
  <si>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</si>
  <si>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</si>
  <si>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</si>
  <si>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</si>
  <si>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</si>
  <si>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</si>
  <si>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</si>
  <si>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</si>
  <si>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</si>
  <si>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</si>
  <si>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</si>
  <si>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</si>
  <si>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</si>
  <si>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</si>
  <si>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</si>
  <si>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</si>
  <si>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</si>
  <si>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</si>
  <si>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</si>
  <si>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</si>
  <si>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</si>
  <si>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</si>
  <si>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</si>
  <si>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</si>
  <si>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</si>
  <si>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</si>
  <si>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</si>
  <si>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</si>
  <si>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</si>
  <si>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</si>
  <si>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</si>
  <si>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</si>
  <si>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</si>
  <si>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</si>
  <si>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</si>
  <si>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</si>
  <si>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</si>
  <si>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</si>
  <si>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</si>
  <si>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</si>
  <si>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</si>
  <si>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</si>
  <si>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</si>
  <si>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</si>
  <si>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</si>
  <si>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</si>
  <si>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</si>
  <si>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</si>
  <si>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</si>
  <si>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</si>
  <si>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</si>
  <si>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</si>
  <si>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</si>
  <si>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</si>
  <si>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</si>
  <si>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</si>
  <si>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</si>
  <si>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</si>
  <si>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</si>
  <si>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</si>
  <si>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</si>
  <si>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</si>
  <si>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</si>
  <si>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</si>
  <si>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</si>
  <si>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</si>
  <si>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</si>
  <si>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</si>
  <si>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</si>
  <si>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</si>
  <si>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</si>
  <si>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</si>
  <si>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</si>
  <si>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</si>
  <si>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</si>
  <si>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</si>
  <si>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</si>
  <si>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</si>
  <si>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</si>
  <si>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</si>
  <si>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</si>
  <si>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</si>
  <si>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</si>
  <si>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</si>
  <si>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</si>
  <si>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</si>
  <si>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</si>
  <si>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</si>
  <si>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</si>
  <si>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</si>
  <si>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</si>
  <si>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</si>
  <si>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</si>
  <si>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</si>
  <si>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</si>
  <si>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</si>
  <si>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</si>
  <si>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</si>
  <si>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</si>
  <si>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</si>
  <si>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</si>
  <si>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</si>
  <si>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</si>
  <si>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</si>
  <si>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</si>
  <si>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</si>
  <si>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</si>
  <si>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</si>
  <si>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</si>
  <si>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</si>
  <si>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</si>
  <si>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</si>
  <si>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</si>
  <si>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</si>
  <si>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</si>
  <si>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</si>
  <si>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</si>
  <si>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</si>
  <si>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</si>
  <si>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</si>
  <si>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</si>
  <si>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</si>
  <si>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</si>
  <si>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</si>
  <si>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</si>
  <si>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</si>
  <si>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</si>
  <si>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</si>
  <si>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</si>
  <si>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</si>
  <si>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</si>
  <si>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</si>
  <si>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</si>
  <si>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</si>
  <si>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</si>
  <si>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</si>
  <si>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</si>
  <si>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</si>
  <si>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</si>
  <si>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</si>
  <si>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</si>
  <si>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</si>
  <si>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</si>
  <si>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</si>
  <si>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</si>
  <si>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</si>
  <si>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</si>
  <si>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</si>
  <si>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</si>
  <si>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</si>
  <si>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</si>
  <si>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</si>
  <si>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</si>
  <si>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</si>
  <si>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</si>
  <si>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</si>
  <si>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</si>
  <si>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</si>
  <si>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</si>
  <si>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</si>
  <si>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</si>
  <si>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</si>
  <si>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</si>
  <si>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</si>
  <si>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</si>
  <si>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</si>
  <si>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</si>
  <si>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</si>
  <si>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</si>
  <si>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</si>
  <si>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</si>
  <si>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</si>
  <si>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</si>
  <si>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</si>
  <si>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</si>
  <si>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</si>
  <si>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</si>
  <si>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</si>
  <si>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</si>
  <si>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</si>
  <si>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</si>
  <si>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</si>
  <si>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</si>
  <si>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</si>
  <si>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</si>
  <si>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</si>
  <si>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</si>
  <si>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</si>
  <si>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</si>
  <si>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</si>
  <si>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</si>
  <si>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</si>
  <si>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</si>
  <si>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</si>
  <si>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</si>
  <si>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</si>
  <si>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</si>
  <si>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</si>
  <si>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</si>
  <si>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</si>
  <si>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</si>
  <si>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</si>
  <si>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</si>
  <si>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</si>
  <si>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</si>
  <si>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</si>
  <si>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</si>
  <si>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</si>
  <si>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</si>
  <si>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</si>
  <si>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</si>
  <si>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</si>
  <si>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</si>
  <si>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</si>
  <si>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</si>
  <si>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</si>
  <si>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</si>
  <si>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</si>
  <si>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</si>
  <si>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</si>
  <si>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</si>
  <si>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</si>
  <si>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</si>
  <si>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</si>
  <si>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</si>
  <si>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</si>
  <si>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</si>
  <si>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</si>
  <si>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</si>
  <si>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</si>
  <si>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</si>
  <si>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</si>
  <si>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</si>
  <si>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</si>
  <si>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</si>
  <si>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</si>
  <si>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</si>
  <si>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</si>
  <si>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</si>
  <si>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</si>
  <si>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</si>
  <si>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</si>
  <si>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</si>
  <si>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</si>
  <si>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</si>
  <si>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</si>
  <si>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</si>
  <si>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</si>
  <si>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</si>
  <si>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</si>
  <si>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</si>
  <si>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</si>
  <si>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</si>
  <si>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</si>
  <si>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</si>
  <si>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</si>
  <si>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</si>
  <si>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</si>
  <si>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</si>
  <si>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</si>
  <si>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</si>
  <si>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</si>
  <si>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</si>
  <si>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</si>
  <si>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</si>
  <si>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</si>
  <si>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</si>
  <si>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</si>
  <si>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</si>
  <si>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</si>
  <si>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</si>
  <si>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</si>
  <si>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</si>
  <si>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</si>
  <si>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</si>
  <si>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</si>
  <si>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</si>
  <si>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</si>
  <si>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</si>
  <si>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</si>
  <si>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</si>
  <si>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</si>
  <si>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</si>
  <si>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</si>
  <si>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</si>
  <si>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</si>
  <si>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</si>
  <si>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</si>
  <si>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</si>
  <si>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</si>
  <si>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</si>
  <si>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</si>
  <si>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</si>
  <si>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</si>
  <si>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</si>
  <si>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</si>
  <si>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</si>
  <si>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</si>
  <si>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</si>
  <si>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</si>
  <si>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</si>
  <si>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</si>
  <si>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</si>
  <si>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</si>
  <si>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</si>
  <si>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</si>
  <si>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</si>
  <si>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</si>
  <si>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</si>
  <si>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</si>
  <si>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</si>
  <si>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</si>
  <si>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</si>
  <si>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</si>
  <si>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</si>
  <si>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</si>
  <si>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</si>
  <si>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</si>
  <si>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</si>
  <si>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</si>
  <si>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</si>
  <si>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</si>
  <si>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</si>
  <si>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</si>
  <si>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</si>
  <si>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</si>
  <si>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</si>
  <si>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</si>
  <si>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</si>
  <si>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</si>
  <si>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</si>
  <si>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</si>
  <si>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</si>
  <si>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</si>
  <si>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</si>
  <si>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</si>
  <si>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</si>
  <si>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</si>
  <si>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</si>
  <si>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</si>
  <si>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</si>
  <si>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</si>
  <si>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</si>
  <si>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</si>
  <si>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</si>
  <si>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</si>
  <si>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</si>
  <si>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</si>
  <si>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</si>
  <si>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</si>
  <si>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</si>
  <si>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</si>
  <si>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</si>
  <si>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</si>
  <si>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</si>
  <si>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</si>
  <si>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</si>
  <si>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</si>
  <si>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</si>
  <si>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</si>
  <si>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</si>
  <si>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</si>
  <si>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</si>
  <si>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</si>
  <si>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</si>
  <si>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</si>
  <si>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</si>
  <si>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</si>
  <si>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</si>
  <si>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</si>
  <si>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</si>
  <si>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</si>
  <si>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</si>
  <si>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</si>
  <si>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</si>
  <si>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</si>
  <si>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</si>
  <si>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</si>
  <si>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</si>
  <si>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</si>
  <si>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</si>
  <si>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</si>
  <si>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</si>
  <si>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</si>
  <si>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</si>
  <si>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</si>
  <si>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</si>
  <si>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</si>
  <si>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</si>
  <si>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</si>
  <si>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</si>
  <si>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</si>
  <si>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</si>
  <si>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</si>
  <si>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</si>
  <si>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</si>
  <si>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</si>
  <si>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</si>
  <si>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</si>
  <si>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</si>
  <si>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</si>
  <si>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</si>
  <si>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</si>
  <si>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</si>
  <si>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</si>
  <si>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</si>
  <si>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</si>
  <si>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</si>
  <si>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</si>
  <si>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</si>
  <si>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</si>
  <si>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</si>
  <si>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</si>
  <si>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</si>
  <si>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</si>
  <si>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</si>
  <si>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</si>
  <si>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</si>
  <si>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</si>
  <si>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</si>
  <si>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</si>
  <si>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</si>
  <si>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</si>
  <si>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</si>
  <si>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</si>
  <si>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</si>
  <si>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</si>
  <si>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</si>
  <si>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</si>
  <si>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</si>
  <si>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</si>
  <si>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</si>
  <si>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</si>
  <si>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</si>
  <si>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</si>
  <si>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</si>
  <si>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</si>
  <si>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</si>
  <si>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</si>
  <si>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</si>
  <si>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</si>
  <si>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</si>
  <si>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</si>
  <si>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</si>
  <si>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</si>
  <si>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</si>
  <si>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</si>
  <si>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</si>
  <si>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</si>
  <si>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</si>
  <si>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</si>
  <si>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</si>
  <si>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</si>
  <si>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</si>
  <si>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</si>
  <si>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</si>
  <si>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</si>
  <si>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</si>
  <si>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</si>
  <si>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</si>
  <si>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</si>
  <si>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</si>
  <si>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</si>
  <si>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</si>
  <si>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</si>
  <si>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</si>
  <si>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</si>
  <si>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</si>
  <si>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</si>
  <si>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</si>
  <si>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</si>
  <si>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</si>
  <si>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</si>
  <si>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</si>
  <si>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</si>
  <si>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</si>
  <si>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</si>
  <si>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</si>
  <si>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</si>
  <si>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</si>
  <si>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</si>
  <si>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</si>
  <si>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</si>
  <si>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</si>
  <si>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</si>
  <si>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</si>
  <si>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</si>
  <si>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</si>
  <si>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</si>
  <si>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</si>
  <si>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</si>
  <si>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</si>
  <si>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</si>
  <si>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</si>
  <si>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</si>
  <si>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</si>
  <si>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</si>
  <si>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</si>
  <si>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</si>
  <si>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</si>
  <si>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</si>
  <si>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</si>
  <si>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</si>
  <si>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</si>
  <si>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</si>
  <si>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</si>
  <si>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</si>
  <si>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</si>
  <si>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</si>
  <si>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</si>
  <si>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</si>
  <si>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</si>
  <si>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</si>
  <si>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</si>
  <si>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</si>
  <si>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</si>
  <si>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</si>
  <si>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</si>
  <si>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</si>
  <si>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</si>
  <si>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</si>
  <si>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</si>
  <si>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</si>
  <si>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</si>
  <si>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</si>
  <si>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</si>
  <si>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</si>
  <si>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</si>
  <si>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</si>
  <si>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</si>
  <si>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</si>
  <si>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</si>
  <si>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</si>
  <si>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</si>
  <si>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</si>
  <si>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</si>
  <si>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</si>
  <si>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</si>
  <si>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</si>
  <si>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</si>
  <si>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</si>
  <si>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</si>
  <si>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</si>
  <si>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</si>
  <si>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</si>
  <si>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</si>
  <si>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</si>
  <si>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</si>
  <si>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</si>
  <si>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</si>
  <si>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</si>
  <si>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</si>
  <si>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</si>
  <si>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</si>
  <si>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</si>
  <si>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</si>
  <si>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</si>
  <si>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</si>
  <si>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</si>
  <si>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</si>
  <si>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</si>
  <si>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</si>
  <si>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</si>
  <si>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</si>
  <si>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</si>
  <si>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</si>
  <si>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</si>
  <si>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</si>
  <si>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</si>
  <si>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</si>
  <si>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</si>
  <si>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</si>
  <si>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</si>
  <si>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</si>
  <si>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</si>
  <si>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</si>
  <si>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</si>
  <si>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</si>
  <si>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</si>
  <si>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</si>
  <si>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</si>
  <si>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</si>
  <si>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</si>
  <si>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</si>
  <si>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</si>
  <si>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</si>
  <si>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</si>
  <si>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</si>
  <si>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</si>
  <si>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</si>
  <si>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</si>
  <si>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</si>
  <si>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</si>
  <si>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</si>
  <si>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</si>
  <si>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</si>
  <si>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</si>
  <si>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</si>
  <si>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</si>
  <si>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</si>
  <si>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</si>
  <si>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</si>
  <si>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</si>
  <si>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</si>
  <si>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</si>
  <si>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</si>
  <si>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</si>
  <si>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</si>
  <si>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</si>
  <si>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</si>
  <si>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</si>
  <si>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</si>
  <si>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</si>
  <si>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</si>
  <si>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</si>
  <si>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</si>
  <si>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</si>
  <si>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</si>
  <si>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</si>
  <si>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</si>
  <si>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</si>
  <si>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</si>
  <si>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</si>
  <si>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</si>
  <si>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</si>
  <si>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</si>
  <si>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</si>
  <si>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</si>
  <si>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</si>
  <si>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</si>
  <si>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</si>
  <si>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</si>
  <si>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</si>
  <si>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</si>
  <si>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</si>
  <si>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</si>
  <si>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</si>
  <si>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</si>
  <si>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</si>
  <si>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</si>
  <si>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</si>
  <si>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</si>
  <si>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</si>
  <si>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</si>
  <si>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</si>
  <si>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</si>
  <si>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</si>
  <si>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</si>
  <si>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</si>
  <si>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</si>
  <si>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</si>
  <si>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</si>
  <si>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</si>
  <si>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</si>
  <si>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</si>
  <si>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</si>
  <si>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</si>
  <si>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</si>
  <si>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</si>
  <si>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</si>
  <si>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</si>
  <si>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</si>
  <si>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</si>
  <si>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</si>
  <si>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</si>
  <si>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</si>
  <si>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</si>
  <si>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</si>
  <si>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</si>
  <si>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</si>
  <si>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</si>
  <si>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</si>
  <si>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</si>
  <si>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</si>
  <si>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</si>
  <si>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</si>
  <si>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</si>
  <si>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</si>
  <si>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</si>
  <si>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</si>
  <si>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</si>
  <si>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</si>
  <si>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</si>
  <si>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</si>
  <si>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</si>
  <si>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</si>
  <si>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</si>
  <si>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</si>
  <si>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</si>
  <si>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</si>
  <si>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</si>
  <si>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</si>
  <si>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</si>
  <si>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</si>
  <si>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</si>
  <si>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</si>
  <si>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</si>
  <si>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</si>
  <si>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</si>
  <si>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</si>
  <si>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</si>
  <si>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</si>
  <si>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</si>
  <si>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</si>
  <si>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</si>
  <si>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</si>
  <si>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</si>
  <si>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</si>
  <si>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</si>
  <si>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</si>
  <si>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</si>
  <si>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</si>
  <si>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</si>
  <si>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</si>
  <si>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</si>
  <si>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</si>
  <si>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</si>
  <si>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</si>
  <si>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</si>
  <si>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</si>
  <si>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</si>
  <si>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</si>
  <si>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</si>
  <si>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</si>
  <si>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</si>
  <si>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</si>
  <si>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</si>
  <si>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</si>
  <si>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</si>
  <si>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</si>
  <si>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</si>
  <si>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</si>
  <si>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</si>
  <si>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</si>
  <si>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</si>
  <si>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</si>
  <si>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</si>
  <si>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</si>
  <si>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</si>
  <si>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</si>
  <si>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</si>
  <si>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</si>
  <si>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</si>
  <si>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</si>
  <si>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</si>
  <si>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</si>
  <si>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</si>
  <si>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</si>
  <si>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</si>
  <si>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</si>
  <si>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</si>
  <si>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</si>
  <si>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</si>
  <si>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</si>
  <si>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</si>
  <si>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</si>
  <si>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</si>
  <si>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</si>
  <si>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</si>
  <si>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</si>
  <si>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</si>
  <si>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</si>
  <si>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</si>
  <si>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</si>
  <si>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</si>
  <si>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</si>
  <si>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</si>
  <si>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</si>
  <si>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</si>
  <si>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</si>
  <si>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</si>
  <si>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</si>
  <si>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</si>
  <si>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</si>
  <si>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</si>
  <si>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</si>
  <si>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</si>
  <si>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</si>
  <si>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</si>
  <si>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</si>
  <si>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</si>
  <si>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</si>
  <si>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</si>
  <si>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</si>
  <si>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</si>
  <si>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</si>
  <si>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</si>
  <si>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</si>
  <si>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</si>
  <si>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</si>
  <si>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</si>
  <si>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</si>
  <si>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</si>
  <si>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</si>
  <si>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</si>
  <si>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</si>
  <si>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</si>
  <si>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</si>
  <si>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</si>
  <si>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</si>
  <si>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</si>
  <si>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</si>
  <si>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</si>
  <si>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</si>
  <si>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</si>
  <si>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</si>
  <si>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</si>
  <si>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</si>
  <si>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</si>
  <si>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</si>
  <si>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</si>
  <si>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</si>
  <si>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</si>
  <si>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</si>
  <si>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</si>
  <si>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</si>
  <si>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</si>
  <si>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</si>
  <si>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</si>
  <si>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</si>
  <si>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</si>
  <si>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</si>
  <si>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</si>
  <si>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</si>
  <si>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</si>
  <si>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</si>
  <si>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</si>
  <si>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</si>
  <si>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</si>
  <si>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</si>
  <si>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</si>
  <si>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</si>
  <si>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</si>
  <si>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</si>
  <si>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</si>
  <si>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</si>
  <si>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</si>
  <si>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</si>
  <si>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</si>
  <si>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</si>
  <si>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</si>
  <si>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</si>
  <si>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</si>
  <si>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</si>
  <si>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</si>
  <si>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</si>
  <si>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</si>
  <si>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</si>
  <si>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</si>
  <si>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</si>
  <si>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</si>
  <si>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</si>
  <si>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</si>
  <si>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</si>
  <si>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</si>
  <si>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</si>
  <si>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</si>
  <si>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</si>
  <si>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</si>
  <si>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</si>
  <si>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</si>
  <si>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</si>
  <si>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</si>
  <si>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</si>
  <si>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</si>
  <si>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</si>
  <si>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</si>
  <si>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</si>
  <si>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</si>
  <si>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</si>
  <si>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</si>
  <si>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</si>
  <si>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</si>
  <si>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</si>
  <si>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</si>
  <si>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</si>
  <si>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</si>
  <si>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</si>
  <si>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</si>
  <si>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</si>
  <si>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</si>
  <si>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</si>
  <si>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</si>
  <si>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</si>
  <si>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</si>
  <si>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</si>
  <si>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</si>
  <si>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</si>
  <si>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</si>
  <si>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</si>
  <si>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</si>
  <si>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</si>
  <si>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</si>
  <si>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</si>
  <si>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</si>
  <si>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</si>
  <si>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</si>
  <si>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</si>
  <si>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</si>
  <si>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</si>
  <si>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</si>
  <si>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</si>
  <si>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</si>
  <si>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</si>
  <si>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</si>
  <si>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</si>
  <si>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</si>
  <si>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</si>
  <si>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</si>
  <si>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</si>
  <si>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</si>
  <si>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</si>
  <si>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</si>
  <si>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</si>
  <si>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</si>
  <si>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</si>
  <si>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</si>
  <si>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</si>
  <si>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</si>
  <si>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</si>
  <si>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</si>
  <si>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</si>
  <si>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</si>
  <si>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</si>
  <si>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</si>
  <si>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</si>
  <si>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</si>
  <si>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</si>
  <si>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</si>
  <si>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</si>
  <si>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</si>
  <si>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</si>
  <si>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</si>
  <si>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</si>
  <si>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</si>
  <si>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</si>
  <si>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</si>
  <si>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</si>
  <si>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</si>
  <si>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</si>
  <si>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</si>
  <si>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</si>
  <si>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</si>
  <si>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</si>
  <si>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</si>
  <si>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</si>
  <si>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</si>
  <si>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</si>
  <si>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</si>
  <si>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</si>
  <si>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</si>
  <si>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</si>
  <si>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</si>
  <si>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</si>
  <si>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</si>
  <si>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</si>
  <si>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</si>
  <si>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</si>
  <si>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</si>
  <si>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</si>
  <si>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</si>
  <si>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</si>
  <si>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</si>
  <si>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</si>
  <si>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</si>
  <si>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</si>
  <si>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</si>
  <si>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</si>
  <si>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</si>
  <si>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</si>
  <si>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</si>
  <si>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</si>
  <si>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</si>
  <si>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</si>
  <si>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</si>
  <si>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</si>
  <si>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</si>
  <si>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</si>
  <si>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</si>
  <si>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</si>
  <si>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</si>
  <si>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</si>
  <si>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</si>
  <si>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</si>
  <si>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</si>
  <si>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</si>
  <si>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</si>
  <si>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</si>
  <si>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</si>
  <si>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</si>
  <si>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</si>
  <si>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</si>
  <si>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</si>
  <si>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</si>
  <si>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</si>
  <si>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</si>
  <si>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</si>
  <si>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</si>
  <si>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</si>
  <si>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</si>
  <si>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</si>
  <si>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</si>
  <si>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</si>
  <si>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</si>
  <si>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</si>
  <si>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</si>
  <si>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</si>
  <si>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</si>
  <si>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</si>
  <si>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</si>
  <si>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</si>
  <si>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</si>
  <si>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</si>
  <si>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</si>
  <si>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</si>
  <si>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</si>
  <si>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</si>
  <si>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</si>
  <si>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</si>
  <si>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</si>
  <si>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</si>
  <si>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</si>
  <si>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</si>
  <si>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</si>
  <si>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</si>
  <si>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</si>
  <si>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</si>
  <si>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</si>
  <si>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</si>
  <si>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</si>
  <si>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</si>
  <si>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</si>
  <si>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</si>
  <si>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</si>
  <si>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</si>
  <si>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</si>
  <si>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</si>
  <si>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</si>
  <si>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</si>
  <si>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</si>
  <si>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</si>
  <si>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</si>
  <si>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</si>
  <si>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</si>
  <si>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</si>
  <si>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</si>
  <si>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</si>
  <si>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</si>
  <si>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</si>
  <si>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</si>
  <si>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</si>
  <si>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</si>
  <si>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</si>
  <si>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</si>
  <si>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</si>
  <si>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</si>
  <si>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</si>
  <si>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</si>
  <si>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</si>
  <si>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</si>
  <si>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</si>
  <si>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</si>
  <si>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</si>
  <si>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</si>
  <si>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</si>
  <si>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</si>
  <si>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</si>
  <si>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</si>
  <si>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</si>
  <si>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</si>
  <si>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</si>
  <si>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</si>
  <si>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</si>
  <si>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</si>
  <si>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</si>
  <si>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</si>
  <si>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</si>
  <si>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</si>
  <si>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</si>
  <si>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</si>
  <si>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</si>
  <si>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</si>
  <si>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</si>
  <si>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</si>
  <si>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</si>
  <si>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</si>
  <si>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</si>
  <si>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</si>
  <si>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</si>
  <si>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</si>
  <si>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</si>
  <si>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</si>
  <si>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</si>
  <si>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</si>
  <si>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</si>
  <si>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</si>
  <si>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</si>
  <si>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</si>
  <si>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</si>
  <si>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</si>
  <si>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</si>
  <si>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</si>
  <si>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</si>
  <si>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</si>
  <si>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</si>
  <si>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</si>
  <si>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</si>
  <si>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</si>
  <si>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</si>
  <si>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</si>
  <si>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</si>
  <si>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</si>
  <si>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</si>
  <si>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</si>
  <si>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</si>
  <si>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</si>
  <si>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</si>
  <si>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</si>
  <si>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</si>
  <si>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</si>
  <si>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</si>
  <si>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</si>
  <si>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</si>
  <si>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</si>
  <si>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</si>
  <si>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</si>
  <si>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</si>
  <si>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</si>
  <si>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</si>
  <si>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</si>
  <si>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</si>
  <si>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</si>
  <si>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</si>
  <si>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</si>
  <si>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</si>
  <si>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</si>
  <si>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</si>
  <si>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</si>
  <si>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</si>
  <si>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</si>
  <si>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</si>
  <si>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</si>
  <si>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</si>
  <si>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</si>
  <si>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</si>
  <si>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</si>
  <si>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</si>
  <si>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</si>
  <si>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</si>
  <si>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</si>
  <si>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</si>
  <si>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</si>
  <si>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</si>
  <si>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</si>
  <si>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</si>
  <si>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</si>
  <si>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</si>
  <si>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</si>
  <si>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</si>
  <si>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</si>
  <si>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</si>
  <si>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</si>
  <si>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</si>
  <si>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</si>
  <si>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</si>
  <si>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</si>
  <si>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</si>
  <si>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</si>
  <si>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</si>
  <si>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</si>
  <si>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</si>
  <si>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</si>
  <si>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</si>
  <si>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</si>
  <si>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</si>
  <si>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</si>
  <si>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</si>
  <si>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</si>
  <si>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</si>
  <si>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</si>
  <si>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</si>
  <si>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</si>
  <si>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</si>
  <si>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</si>
  <si>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</si>
  <si>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</si>
  <si>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</si>
  <si>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</si>
  <si>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</si>
  <si>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</si>
  <si>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</si>
  <si>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</si>
  <si>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</si>
  <si>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</si>
  <si>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</si>
  <si>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</si>
  <si>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</si>
  <si>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</si>
  <si>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</si>
  <si>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</si>
  <si>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</si>
  <si>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</si>
  <si>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</si>
  <si>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</si>
  <si>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</si>
  <si>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</si>
  <si>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</si>
  <si>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</si>
  <si>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</si>
  <si>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</si>
  <si>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</si>
  <si>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</si>
  <si>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</si>
  <si>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</si>
  <si>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</si>
  <si>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</si>
  <si>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</si>
  <si>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</si>
  <si>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</si>
  <si>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</si>
  <si>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</si>
  <si>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</si>
  <si>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</si>
  <si>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</si>
  <si>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</si>
  <si>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</si>
  <si>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</si>
  <si>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</si>
  <si>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</si>
  <si>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</si>
  <si>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</si>
  <si>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</si>
  <si>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</si>
  <si>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</si>
  <si>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</si>
  <si>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</si>
  <si>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</si>
  <si>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</si>
  <si>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</si>
  <si>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</si>
  <si>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</si>
  <si>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</si>
  <si>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</si>
  <si>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</si>
  <si>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</si>
  <si>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</si>
  <si>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</si>
  <si>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</si>
  <si>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</si>
  <si>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</si>
  <si>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</si>
  <si>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</si>
  <si>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</si>
  <si>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</si>
  <si>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</si>
  <si>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</si>
  <si>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</si>
  <si>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</si>
  <si>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</si>
  <si>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</si>
  <si>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</si>
  <si>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</si>
  <si>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</si>
  <si>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</si>
  <si>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</si>
  <si>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</si>
  <si>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</si>
  <si>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</si>
  <si>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</si>
  <si>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</si>
  <si>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</si>
  <si>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</si>
  <si>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</si>
  <si>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</si>
  <si>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</si>
  <si>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</si>
  <si>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</si>
  <si>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</si>
  <si>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</si>
  <si>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</si>
  <si>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</si>
  <si>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</si>
  <si>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</si>
  <si>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</si>
  <si>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</si>
  <si>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</si>
  <si>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</si>
  <si>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</si>
  <si>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</si>
  <si>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</si>
  <si>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</si>
  <si>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</si>
  <si>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</si>
  <si>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</si>
  <si>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</si>
  <si>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</si>
  <si>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</si>
  <si>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</si>
  <si>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</si>
  <si>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</si>
  <si>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</si>
  <si>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</si>
  <si>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</si>
  <si>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</si>
  <si>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</si>
  <si>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</si>
  <si>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</si>
  <si>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</si>
  <si>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</si>
  <si>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</si>
  <si>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</si>
  <si>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</si>
  <si>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</si>
  <si>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</si>
  <si>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</si>
  <si>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</si>
  <si>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</si>
  <si>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</si>
  <si>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</si>
  <si>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</si>
  <si>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</si>
  <si>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</si>
  <si>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</si>
  <si>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</si>
  <si>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</si>
  <si>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</si>
  <si>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</si>
  <si>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</si>
  <si>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</si>
  <si>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</si>
  <si>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</si>
  <si>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</si>
  <si>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</si>
  <si>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</si>
  <si>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</si>
  <si>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</si>
  <si>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</si>
  <si>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</si>
  <si>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</si>
  <si>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</si>
  <si>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</si>
  <si>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</si>
  <si>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</si>
  <si>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</si>
  <si>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</si>
  <si>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</si>
  <si>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</si>
  <si>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</si>
  <si>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</si>
  <si>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</si>
  <si>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</si>
  <si>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</si>
  <si>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</si>
  <si>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</si>
  <si>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</si>
  <si>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</si>
  <si>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</si>
  <si>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</si>
  <si>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</si>
  <si>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</si>
  <si>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</si>
  <si>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</si>
  <si>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</si>
  <si>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</si>
  <si>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</si>
  <si>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</si>
  <si>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</si>
  <si>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</si>
  <si>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</si>
  <si>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</si>
  <si>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</si>
  <si>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</si>
  <si>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</si>
  <si>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</si>
  <si>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</si>
  <si>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</si>
  <si>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</si>
  <si>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</si>
  <si>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</si>
  <si>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</si>
  <si>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</si>
  <si>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</si>
  <si>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</si>
  <si>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</si>
  <si>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</si>
  <si>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</si>
  <si>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</si>
  <si>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</si>
  <si>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</si>
  <si>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</si>
  <si>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</si>
  <si>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</si>
  <si>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</si>
  <si>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</si>
  <si>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</si>
  <si>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</si>
  <si>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</si>
  <si>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</si>
  <si>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</si>
  <si>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</si>
  <si>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</si>
  <si>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</si>
  <si>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</si>
  <si>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</si>
  <si>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</si>
  <si>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</si>
  <si>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</si>
  <si>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</si>
  <si>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</si>
  <si>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</si>
  <si>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</si>
  <si>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</si>
  <si>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</si>
  <si>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</si>
  <si>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</si>
  <si>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</si>
  <si>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</si>
  <si>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</si>
  <si>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</si>
  <si>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</si>
  <si>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</si>
  <si>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</si>
  <si>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</si>
  <si>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</si>
  <si>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</si>
  <si>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</si>
  <si>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</si>
  <si>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</si>
  <si>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</si>
  <si>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</si>
  <si>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</si>
  <si>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</si>
  <si>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</si>
  <si>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</si>
  <si>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</si>
  <si>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</si>
  <si>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</si>
  <si>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</si>
  <si>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</si>
  <si>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</si>
  <si>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</si>
  <si>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</si>
  <si>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</si>
  <si>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</si>
  <si>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</si>
  <si>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</si>
  <si>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</si>
  <si>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</si>
  <si>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</si>
  <si>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</si>
  <si>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</si>
  <si>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</si>
  <si>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</si>
  <si>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</si>
  <si>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</si>
  <si>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</si>
  <si>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</si>
  <si>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</si>
  <si>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</si>
  <si>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</si>
  <si>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</si>
  <si>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</si>
  <si>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</si>
  <si>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</si>
  <si>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</si>
  <si>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</si>
  <si>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</si>
  <si>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</si>
  <si>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</si>
  <si>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</si>
  <si>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</si>
  <si>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</si>
  <si>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</si>
  <si>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</si>
  <si>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</si>
  <si>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</si>
  <si>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</si>
  <si>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</si>
  <si>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</si>
  <si>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</si>
  <si>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</si>
  <si>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</si>
  <si>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</si>
  <si>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</si>
  <si>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</si>
  <si>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</si>
  <si>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</si>
  <si>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</si>
  <si>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</si>
  <si>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</si>
  <si>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</si>
  <si>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</si>
  <si>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</si>
  <si>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</si>
  <si>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</si>
  <si>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</si>
  <si>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</si>
  <si>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</si>
  <si>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</si>
  <si>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</si>
  <si>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</si>
  <si>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</si>
  <si>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</si>
  <si>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</si>
  <si>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</si>
  <si>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</si>
  <si>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</si>
  <si>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</si>
  <si>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</si>
  <si>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</si>
  <si>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</si>
  <si>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</si>
  <si>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</si>
  <si>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</si>
  <si>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</si>
  <si>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</si>
  <si>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</si>
  <si>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</si>
  <si>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</si>
  <si>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</si>
  <si>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</si>
  <si>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</si>
  <si>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</si>
  <si>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</si>
  <si>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</si>
  <si>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</si>
  <si>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</si>
  <si>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</si>
  <si>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</si>
  <si>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</si>
  <si>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</si>
  <si>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</si>
  <si>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</si>
  <si>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</si>
  <si>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</si>
  <si>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</si>
  <si>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</si>
  <si>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</si>
  <si>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</si>
  <si>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</si>
  <si>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</si>
  <si>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</si>
  <si>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</si>
  <si>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</si>
  <si>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</si>
  <si>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</si>
  <si>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</si>
  <si>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</si>
  <si>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</si>
  <si>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</si>
  <si>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</si>
  <si>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</si>
  <si>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</si>
  <si>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</si>
  <si>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</si>
  <si>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</si>
  <si>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</si>
  <si>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</si>
  <si>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</si>
  <si>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</si>
  <si>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</si>
  <si>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</si>
  <si>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</si>
  <si>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</si>
  <si>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</si>
  <si>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</si>
  <si>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</si>
  <si>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</si>
  <si>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</si>
  <si>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</si>
  <si>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</si>
  <si>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</si>
  <si>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</si>
  <si>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</si>
  <si>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</si>
  <si>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</si>
  <si>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</si>
  <si>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</si>
  <si>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</si>
  <si>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</si>
  <si>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</si>
  <si>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</si>
  <si>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</si>
  <si>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</si>
  <si>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</si>
  <si>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</si>
  <si>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</si>
  <si>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</si>
  <si>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</si>
  <si>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</si>
  <si>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</si>
  <si>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</si>
  <si>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</si>
  <si>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</si>
  <si>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</si>
  <si>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</si>
  <si>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</si>
  <si>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</si>
  <si>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</si>
  <si>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</si>
  <si>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</si>
  <si>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</si>
  <si>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</si>
  <si>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</si>
  <si>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</si>
  <si>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</si>
  <si>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</si>
  <si>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</si>
  <si>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</si>
  <si>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</si>
  <si>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</si>
  <si>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</si>
  <si>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</si>
  <si>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</si>
  <si>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</si>
  <si>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</si>
  <si>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</si>
  <si>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</si>
  <si>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</si>
  <si>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</si>
  <si>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</si>
  <si>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</si>
  <si>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</si>
  <si>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</si>
  <si>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</si>
  <si>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</si>
  <si>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</si>
  <si>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</si>
  <si>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</si>
  <si>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</si>
  <si>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</si>
  <si>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</si>
  <si>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</si>
  <si>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</si>
  <si>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</si>
  <si>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</si>
  <si>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</si>
  <si>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</si>
  <si>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</si>
  <si>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</si>
  <si>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</si>
  <si>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</si>
  <si>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</si>
  <si>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</si>
  <si>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</si>
  <si>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</si>
  <si>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</si>
  <si>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</si>
  <si>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</si>
  <si>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</si>
  <si>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</si>
  <si>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</si>
  <si>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</si>
  <si>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</si>
  <si>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</si>
  <si>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</si>
  <si>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</si>
  <si>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</si>
  <si>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</si>
  <si>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</si>
  <si>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</si>
  <si>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</si>
  <si>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</si>
  <si>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</si>
  <si>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</si>
  <si>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</si>
  <si>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</si>
  <si>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</si>
  <si>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</si>
  <si>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</si>
  <si>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</si>
  <si>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</si>
  <si>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</si>
  <si>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</si>
  <si>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</si>
  <si>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</si>
  <si>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</si>
  <si>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</si>
  <si>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</si>
  <si>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</si>
  <si>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</si>
  <si>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</si>
  <si>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</si>
  <si>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</si>
  <si>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</si>
  <si>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</si>
  <si>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</si>
  <si>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</si>
  <si>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</si>
  <si>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</si>
  <si>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</si>
  <si>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</si>
  <si>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</si>
  <si>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</si>
  <si>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</si>
  <si>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</si>
  <si>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</si>
  <si>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</si>
  <si>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</si>
  <si>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</si>
  <si>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</si>
  <si>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</si>
  <si>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</si>
  <si>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</si>
  <si>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</si>
  <si>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</si>
  <si>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</si>
  <si>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</si>
  <si>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</si>
  <si>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</si>
  <si>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</si>
  <si>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</si>
  <si>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</si>
  <si>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</si>
  <si>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</si>
  <si>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</si>
  <si>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</si>
  <si>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</si>
  <si>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</si>
  <si>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</si>
  <si>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</si>
  <si>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</si>
  <si>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</si>
  <si>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</si>
  <si>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</si>
  <si>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</si>
  <si>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</si>
  <si>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</si>
  <si>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</si>
  <si>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</si>
  <si>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</si>
  <si>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</si>
  <si>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</si>
  <si>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</si>
  <si>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</si>
  <si>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</si>
  <si>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</si>
  <si>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</si>
  <si>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</si>
  <si>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</si>
  <si>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</si>
  <si>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</si>
  <si>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</si>
  <si>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</si>
  <si>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</si>
  <si>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</si>
  <si>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</si>
  <si>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</si>
  <si>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</si>
  <si>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</si>
  <si>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</si>
  <si>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</si>
  <si>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</si>
  <si>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</si>
  <si>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</si>
  <si>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</si>
  <si>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</si>
  <si>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</si>
  <si>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</si>
  <si>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</si>
  <si>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</si>
  <si>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</si>
  <si>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</si>
  <si>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</si>
  <si>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</si>
  <si>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</si>
  <si>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</si>
  <si>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</si>
  <si>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</si>
  <si>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</si>
  <si>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</si>
  <si>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</si>
  <si>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</si>
  <si>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</si>
  <si>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</si>
  <si>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</si>
  <si>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</si>
  <si>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</si>
  <si>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</si>
  <si>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</si>
  <si>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</si>
  <si>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</si>
  <si>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</si>
  <si>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</si>
  <si>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</si>
  <si>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</si>
  <si>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</si>
  <si>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</si>
  <si>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</si>
  <si>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</si>
  <si>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</si>
  <si>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</si>
  <si>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</si>
  <si>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</si>
  <si>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</si>
  <si>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</si>
  <si>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</si>
  <si>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</si>
  <si>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</si>
  <si>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</si>
  <si>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</si>
  <si>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</si>
  <si>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</si>
  <si>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</si>
  <si>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</si>
  <si>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</si>
  <si>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</si>
  <si>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</si>
  <si>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</si>
  <si>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</si>
  <si>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</si>
  <si>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</si>
  <si>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</si>
  <si>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</si>
  <si>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</si>
  <si>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</si>
  <si>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</si>
  <si>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</si>
  <si>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</si>
  <si>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</si>
  <si>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</si>
  <si>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</si>
  <si>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</si>
  <si>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</si>
  <si>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</si>
  <si>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</si>
  <si>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</si>
  <si>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</si>
  <si>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</si>
  <si>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</si>
  <si>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</si>
  <si>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</si>
  <si>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</si>
  <si>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</si>
  <si>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</si>
  <si>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</si>
  <si>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</si>
  <si>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</si>
  <si>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</si>
  <si>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</si>
  <si>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</si>
  <si>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</si>
  <si>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</si>
  <si>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</si>
  <si>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</si>
  <si>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</si>
  <si>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</si>
  <si>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</si>
  <si>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</si>
  <si>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</si>
  <si>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</si>
  <si>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</si>
  <si>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</si>
  <si>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</si>
  <si>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</si>
  <si>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</si>
  <si>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</si>
  <si>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</si>
  <si>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</si>
  <si>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</si>
  <si>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</si>
  <si>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</si>
  <si>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</si>
  <si>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</si>
  <si>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</si>
  <si>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</si>
  <si>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</si>
  <si>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</si>
  <si>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</si>
  <si>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</si>
  <si>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</si>
  <si>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</si>
  <si>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</si>
  <si>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</si>
  <si>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</si>
  <si>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</si>
  <si>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</si>
  <si>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</si>
  <si>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</si>
  <si>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</si>
  <si>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</si>
  <si>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</si>
  <si>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</si>
  <si>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</si>
  <si>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</si>
  <si>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</si>
  <si>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</si>
  <si>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</si>
  <si>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</si>
  <si>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</si>
  <si>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</si>
  <si>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</si>
  <si>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</si>
  <si>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</si>
  <si>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</si>
  <si>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</si>
  <si>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</si>
  <si>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</si>
  <si>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</si>
  <si>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</si>
  <si>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</si>
  <si>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</si>
  <si>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</si>
  <si>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</si>
  <si>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</si>
  <si>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</si>
  <si>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</si>
  <si>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</si>
  <si>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</si>
  <si>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</si>
  <si>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</si>
  <si>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</si>
  <si>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</si>
  <si>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</si>
  <si>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</si>
  <si>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</si>
  <si>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</si>
  <si>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</si>
  <si>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</si>
  <si>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</si>
  <si>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</si>
  <si>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</si>
  <si>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</si>
  <si>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</si>
  <si>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</si>
  <si>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</si>
  <si>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</si>
  <si>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</si>
  <si>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</si>
  <si>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</si>
  <si>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</si>
  <si>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</si>
  <si>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</si>
  <si>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</si>
  <si>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</si>
  <si>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</si>
  <si>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</si>
  <si>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</si>
  <si>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</si>
  <si>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</si>
  <si>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</si>
  <si>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</si>
  <si>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</si>
  <si>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</si>
  <si>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</si>
  <si>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</si>
  <si>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</si>
  <si>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</si>
  <si>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</si>
  <si>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</si>
  <si>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</si>
  <si>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</si>
  <si>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</si>
  <si>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</si>
  <si>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</si>
  <si>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</si>
  <si>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</si>
  <si>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</si>
  <si>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</si>
  <si>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</si>
  <si>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</si>
  <si>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</si>
  <si>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</si>
  <si>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</si>
  <si>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</si>
  <si>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</si>
  <si>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</si>
  <si>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</si>
  <si>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</si>
  <si>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</si>
  <si>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</si>
  <si>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</si>
  <si>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</si>
  <si>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</si>
  <si>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</si>
  <si>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</si>
  <si>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</si>
  <si>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</si>
  <si>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</si>
  <si>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</si>
  <si>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</si>
  <si>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</si>
  <si>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</si>
  <si>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</si>
  <si>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</si>
  <si>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</si>
  <si>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</si>
  <si>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</si>
  <si>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</si>
  <si>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</si>
  <si>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</si>
  <si>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</si>
  <si>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</si>
  <si>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</si>
  <si>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</si>
  <si>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</si>
  <si>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</si>
  <si>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</si>
  <si>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</si>
  <si>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</si>
  <si>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</si>
  <si>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</si>
  <si>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</si>
  <si>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</si>
  <si>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</si>
  <si>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</si>
  <si>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</si>
  <si>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</si>
  <si>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</si>
  <si>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</si>
  <si>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</si>
  <si>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</si>
  <si>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</si>
  <si>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</si>
  <si>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</si>
  <si>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</si>
  <si>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</si>
  <si>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</si>
  <si>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</si>
  <si>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</si>
  <si>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</si>
  <si>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</si>
  <si>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</si>
  <si>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</si>
  <si>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</si>
  <si>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</si>
  <si>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</si>
  <si>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</si>
  <si>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</si>
  <si>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</si>
  <si>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</si>
  <si>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</si>
  <si>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</si>
  <si>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</si>
  <si>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</si>
  <si>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</si>
  <si>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</si>
  <si>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</si>
  <si>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</si>
  <si>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</si>
  <si>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</si>
  <si>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</si>
  <si>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</si>
  <si>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</si>
  <si>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</si>
  <si>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</si>
  <si>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</si>
  <si>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</si>
  <si>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</si>
  <si>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</si>
  <si>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</si>
  <si>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</si>
  <si>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</si>
  <si>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</si>
  <si>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</si>
  <si>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</si>
  <si>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</si>
  <si>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</si>
  <si>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</si>
  <si>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</si>
  <si>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</si>
  <si>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</si>
  <si>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</si>
  <si>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</si>
  <si>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</si>
  <si>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</si>
  <si>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</si>
  <si>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</si>
  <si>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</si>
  <si>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</si>
  <si>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</si>
  <si>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</si>
  <si>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</si>
  <si>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</si>
  <si>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</si>
  <si>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</si>
  <si>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</si>
  <si>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</si>
  <si>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</si>
  <si>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</si>
  <si>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</si>
  <si>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</si>
  <si>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</si>
  <si>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</si>
  <si>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</si>
  <si>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</si>
  <si>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</si>
  <si>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</si>
  <si>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</si>
  <si>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</si>
  <si>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</si>
  <si>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</si>
  <si>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</si>
  <si>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</si>
  <si>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</si>
  <si>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</si>
  <si>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</si>
  <si>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</si>
  <si>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</si>
  <si>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</si>
  <si>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</si>
  <si>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</si>
  <si>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</si>
  <si>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</si>
  <si>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</si>
  <si>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</si>
  <si>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</si>
  <si>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</si>
  <si>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</si>
  <si>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</si>
  <si>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</si>
  <si>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</si>
  <si>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</si>
  <si>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</si>
  <si>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</si>
  <si>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</si>
  <si>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</si>
  <si>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</si>
  <si>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</si>
  <si>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</si>
  <si>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</si>
  <si>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</si>
  <si>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</si>
  <si>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</si>
  <si>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</si>
  <si>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</si>
  <si>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</si>
  <si>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</si>
  <si>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</si>
  <si>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</si>
  <si>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</si>
  <si>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</si>
  <si>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</si>
  <si>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</si>
  <si>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</si>
  <si>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</si>
  <si>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</si>
  <si>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</si>
  <si>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</si>
  <si>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</si>
  <si>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</si>
  <si>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</si>
  <si>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</si>
  <si>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</si>
  <si>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</si>
  <si>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</si>
  <si>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</si>
  <si>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</si>
  <si>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</si>
  <si>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</si>
  <si>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</si>
  <si>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</si>
  <si>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</si>
  <si>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</si>
  <si>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</si>
  <si>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</si>
  <si>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</si>
  <si>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</si>
  <si>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</si>
  <si>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</si>
  <si>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</si>
  <si>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</si>
  <si>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</si>
  <si>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</si>
  <si>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</si>
  <si>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</si>
  <si>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</si>
  <si>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</si>
  <si>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</si>
  <si>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</si>
  <si>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</si>
  <si>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</si>
  <si>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</si>
  <si>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</si>
  <si>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</si>
  <si>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</si>
  <si>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</si>
  <si>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</si>
  <si>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</si>
  <si>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</si>
  <si>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</si>
  <si>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</si>
  <si>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</si>
  <si>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</si>
  <si>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</si>
  <si>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</si>
  <si>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</si>
  <si>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</si>
  <si>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</si>
  <si>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</si>
  <si>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</si>
  <si>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</si>
  <si>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</si>
  <si>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</si>
  <si>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</si>
  <si>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</si>
  <si>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</si>
  <si>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</si>
  <si>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</si>
  <si>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</si>
  <si>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</si>
  <si>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</si>
  <si>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</si>
  <si>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</si>
  <si>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</si>
  <si>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</si>
  <si>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</si>
  <si>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</si>
  <si>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</si>
  <si>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</si>
  <si>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</si>
  <si>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</si>
  <si>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</si>
  <si>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</si>
  <si>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</si>
  <si>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</si>
  <si>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</si>
  <si>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</si>
  <si>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</si>
  <si>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</si>
  <si>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</si>
  <si>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</si>
  <si>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</si>
  <si>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</si>
  <si>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</si>
  <si>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</si>
  <si>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</si>
  <si>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</si>
  <si>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</si>
  <si>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</si>
  <si>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</si>
  <si>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</si>
  <si>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</si>
  <si>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</si>
  <si>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</si>
  <si>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</si>
  <si>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</si>
  <si>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</si>
  <si>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</si>
  <si>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</si>
  <si>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</si>
  <si>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</si>
  <si>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</si>
  <si>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</si>
  <si>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</si>
  <si>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</si>
  <si>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</si>
  <si>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</si>
  <si>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</si>
  <si>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</si>
  <si>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</si>
  <si>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</si>
  <si>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</si>
  <si>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</si>
  <si>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</si>
  <si>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</si>
  <si>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</si>
  <si>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</si>
  <si>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</si>
  <si>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</si>
  <si>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</si>
  <si>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</si>
  <si>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</si>
  <si>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</si>
  <si>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</si>
  <si>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</si>
  <si>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</si>
  <si>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</si>
  <si>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</si>
  <si>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</si>
  <si>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</si>
  <si>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</si>
  <si>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</si>
  <si>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</si>
  <si>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</si>
  <si>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</si>
  <si>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</si>
  <si>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</si>
  <si>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</si>
  <si>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</si>
  <si>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</si>
  <si>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</si>
  <si>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</si>
  <si>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</si>
  <si>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</si>
  <si>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</si>
  <si>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</si>
  <si>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</si>
  <si>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</si>
  <si>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</si>
  <si>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</si>
  <si>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</si>
  <si>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</si>
  <si>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</si>
  <si>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</si>
  <si>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</si>
  <si>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</si>
  <si>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</si>
  <si>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</si>
  <si>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</si>
  <si>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</si>
  <si>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</si>
  <si>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</si>
  <si>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</si>
  <si>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</si>
  <si>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</si>
  <si>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</si>
  <si>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</si>
  <si>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</si>
  <si>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</si>
  <si>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</si>
  <si>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</si>
  <si>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</si>
  <si>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</si>
  <si>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</si>
  <si>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</si>
  <si>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</si>
  <si>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</si>
  <si>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</si>
  <si>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</si>
  <si>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</si>
  <si>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</si>
  <si>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</si>
  <si>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</si>
  <si>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</si>
  <si>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</si>
  <si>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</si>
  <si>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</si>
  <si>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</si>
  <si>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</si>
  <si>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</si>
  <si>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</si>
  <si>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</si>
  <si>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</si>
  <si>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</si>
  <si>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</si>
  <si>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</si>
  <si>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</si>
  <si>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</si>
  <si>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</si>
  <si>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</si>
  <si>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</si>
  <si>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</si>
  <si>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</si>
  <si>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</si>
  <si>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</si>
  <si>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</si>
  <si>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</si>
  <si>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</si>
  <si>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</si>
  <si>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</si>
  <si>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</si>
  <si>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</si>
  <si>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</si>
  <si>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</si>
  <si>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</si>
  <si>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</si>
  <si>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</si>
  <si>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</si>
  <si>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</si>
  <si>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</si>
  <si>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</si>
  <si>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</si>
  <si>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</si>
  <si>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</si>
  <si>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</si>
  <si>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</si>
  <si>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</si>
  <si>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</si>
  <si>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</si>
  <si>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</si>
  <si>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</si>
  <si>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</si>
  <si>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</si>
  <si>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</si>
  <si>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</si>
  <si>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</si>
  <si>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</si>
  <si>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</si>
  <si>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</si>
  <si>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</si>
  <si>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</si>
  <si>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</si>
  <si>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</si>
  <si>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</si>
  <si>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</si>
  <si>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</si>
  <si>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</si>
  <si>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</si>
  <si>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</si>
  <si>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</si>
  <si>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</si>
  <si>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</si>
  <si>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</si>
  <si>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</si>
  <si>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</si>
  <si>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</si>
  <si>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</si>
  <si>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</si>
  <si>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</si>
  <si>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</si>
  <si>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</si>
  <si>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</si>
  <si>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</si>
  <si>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</si>
  <si>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</si>
  <si>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</si>
  <si>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</si>
  <si>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</si>
  <si>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</si>
  <si>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</si>
  <si>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</si>
  <si>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</si>
  <si>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</si>
  <si>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</si>
  <si>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</si>
  <si>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</si>
  <si>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</si>
  <si>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</si>
  <si>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</si>
  <si>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</si>
  <si>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</si>
  <si>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</si>
  <si>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</si>
  <si>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</si>
  <si>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</si>
  <si>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</si>
  <si>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</si>
  <si>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</si>
  <si>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</si>
  <si>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</si>
  <si>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</si>
  <si>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</si>
  <si>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</si>
  <si>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</si>
  <si>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</si>
  <si>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</si>
  <si>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</si>
  <si>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</si>
  <si>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</si>
  <si>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</si>
  <si>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</si>
  <si>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</si>
  <si>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</si>
  <si>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</si>
  <si>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</si>
  <si>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</si>
  <si>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</si>
  <si>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</si>
  <si>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</si>
  <si>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</si>
  <si>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</si>
  <si>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</si>
  <si>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</si>
  <si>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</si>
  <si>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</si>
  <si>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</si>
  <si>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</si>
  <si>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</si>
  <si>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</si>
  <si>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</si>
  <si>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</si>
  <si>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</si>
  <si>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</si>
  <si>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</si>
  <si>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</si>
  <si>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</si>
  <si>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</si>
  <si>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</si>
  <si>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</si>
  <si>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</si>
  <si>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</si>
  <si>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</si>
  <si>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</si>
  <si>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</si>
  <si>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</si>
  <si>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</si>
  <si>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</si>
  <si>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</si>
  <si>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</si>
  <si>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</si>
  <si>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</si>
  <si>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</si>
  <si>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</si>
  <si>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</si>
  <si>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</si>
  <si>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</si>
  <si>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</si>
  <si>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</si>
  <si>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</si>
  <si>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</si>
  <si>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</si>
  <si>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</si>
  <si>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</si>
  <si>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</si>
  <si>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</si>
  <si>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</si>
  <si>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</si>
  <si>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</si>
  <si>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</si>
  <si>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</si>
  <si>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</si>
  <si>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</si>
  <si>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</si>
  <si>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</si>
  <si>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</si>
  <si>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</si>
  <si>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</si>
  <si>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</si>
  <si>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</si>
  <si>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</si>
  <si>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</si>
  <si>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</si>
  <si>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</si>
  <si>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</si>
  <si>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</si>
  <si>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</si>
  <si>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</si>
  <si>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</si>
  <si>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</si>
  <si>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</si>
  <si>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</si>
  <si>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</si>
  <si>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</si>
  <si>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</si>
  <si>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</si>
  <si>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</si>
  <si>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</si>
  <si>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</si>
  <si>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</si>
  <si>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</si>
  <si>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</si>
  <si>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</si>
  <si>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</si>
  <si>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</si>
  <si>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</si>
  <si>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</si>
  <si>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</si>
  <si>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</si>
  <si>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</si>
  <si>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</si>
  <si>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</si>
  <si>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</si>
  <si>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</si>
  <si>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</si>
  <si>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</si>
  <si>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</si>
  <si>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</si>
  <si>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</si>
  <si>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</si>
  <si>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</si>
  <si>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</si>
  <si>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</si>
  <si>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</si>
  <si>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</si>
  <si>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</si>
  <si>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</si>
  <si>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</si>
  <si>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</si>
  <si>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</si>
  <si>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</si>
  <si>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</si>
  <si>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</si>
  <si>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</si>
  <si>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</si>
  <si>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</si>
  <si>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</si>
  <si>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</si>
  <si>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</si>
  <si>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</si>
  <si>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</si>
  <si>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</si>
  <si>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</si>
  <si>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</si>
  <si>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</si>
  <si>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</si>
  <si>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</si>
  <si>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</si>
  <si>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</si>
  <si>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</si>
  <si>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</si>
  <si>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</si>
  <si>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</si>
  <si>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</si>
  <si>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</si>
  <si>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</si>
  <si>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</si>
  <si>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</si>
  <si>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</si>
  <si>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</si>
  <si>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</si>
  <si>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</si>
  <si>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</si>
  <si>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</si>
  <si>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</si>
  <si>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</si>
  <si>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</si>
  <si>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</si>
  <si>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</si>
  <si>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</si>
  <si>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</si>
  <si>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</si>
  <si>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</si>
  <si>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</si>
  <si>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</si>
  <si>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</si>
  <si>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</si>
  <si>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</si>
  <si>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</si>
  <si>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</si>
  <si>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</si>
  <si>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</si>
  <si>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</si>
  <si>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</si>
  <si>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</si>
  <si>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</si>
  <si>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</si>
  <si>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</si>
  <si>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</si>
  <si>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</si>
  <si>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</si>
  <si>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</si>
  <si>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</si>
  <si>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</si>
  <si>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</si>
  <si>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</si>
  <si>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</si>
  <si>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</si>
  <si>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</si>
  <si>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</si>
  <si>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</si>
  <si>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</si>
  <si>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</si>
  <si>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</si>
  <si>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</si>
  <si>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</si>
  <si>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</si>
  <si>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</si>
  <si>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</si>
  <si>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</si>
  <si>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</si>
  <si>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</si>
  <si>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</si>
  <si>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</si>
  <si>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</si>
  <si>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</si>
  <si>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</si>
  <si>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</si>
  <si>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</si>
  <si>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</si>
  <si>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</si>
  <si>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</si>
  <si>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</si>
  <si>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</si>
  <si>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</si>
  <si>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</si>
  <si>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</si>
  <si>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</si>
  <si>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</si>
  <si>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</si>
  <si>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</si>
  <si>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</si>
  <si>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</si>
  <si>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</si>
  <si>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</si>
  <si>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</si>
  <si>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</si>
  <si>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</si>
  <si>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</si>
  <si>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</si>
  <si>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</si>
  <si>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</si>
  <si>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</si>
  <si>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</si>
  <si>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</si>
  <si>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</si>
  <si>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</si>
  <si>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</si>
  <si>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</si>
  <si>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</si>
  <si>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</si>
  <si>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</si>
  <si>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</si>
  <si>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</si>
  <si>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</si>
  <si>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</si>
  <si>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</si>
  <si>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</si>
  <si>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</si>
  <si>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</si>
  <si>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</si>
  <si>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</si>
  <si>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</si>
  <si>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</si>
  <si>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</si>
  <si>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</si>
  <si>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</si>
  <si>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</si>
  <si>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</si>
  <si>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</si>
  <si>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</si>
  <si>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</si>
  <si>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</si>
  <si>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</si>
  <si>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</si>
  <si>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</si>
  <si>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</si>
  <si>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</si>
  <si>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</si>
  <si>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</si>
  <si>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</si>
  <si>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</si>
  <si>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</si>
  <si>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</si>
  <si>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</si>
  <si>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</si>
  <si>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</si>
  <si>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</si>
  <si>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</si>
  <si>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</si>
  <si>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</si>
  <si>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</si>
  <si>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</si>
  <si>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</si>
  <si>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</si>
  <si>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</si>
  <si>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</si>
  <si>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</si>
  <si>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</si>
  <si>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</si>
  <si>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</si>
  <si>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</si>
  <si>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</si>
  <si>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</si>
  <si>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</si>
  <si>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</si>
  <si>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</si>
  <si>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</si>
  <si>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</si>
  <si>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</si>
  <si>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</si>
  <si>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</si>
  <si>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</si>
  <si>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</si>
  <si>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</si>
  <si>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</si>
  <si>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</si>
  <si>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</si>
  <si>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</si>
  <si>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</si>
  <si>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</si>
  <si>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</si>
  <si>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</si>
  <si>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</si>
  <si>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</si>
  <si>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</si>
  <si>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</si>
  <si>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</si>
  <si>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</si>
  <si>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</si>
  <si>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</si>
  <si>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</si>
  <si>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</si>
  <si>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</si>
  <si>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</si>
  <si>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</si>
  <si>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</si>
  <si>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</si>
  <si>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</si>
  <si>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</si>
  <si>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</si>
  <si>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</si>
  <si>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</si>
  <si>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</si>
  <si>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</si>
  <si>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</si>
  <si>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</si>
  <si>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</si>
  <si>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</si>
  <si>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</si>
  <si>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</si>
  <si>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</si>
  <si>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</si>
  <si>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</si>
  <si>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</si>
  <si>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</si>
  <si>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</si>
  <si>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</si>
  <si>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</si>
  <si>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</si>
  <si>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</si>
  <si>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</si>
  <si>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</si>
  <si>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</si>
  <si>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</si>
  <si>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</si>
  <si>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</si>
  <si>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</si>
  <si>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</si>
  <si>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</si>
  <si>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</si>
  <si>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</si>
  <si>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</si>
  <si>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</si>
  <si>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</si>
  <si>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</si>
  <si>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</si>
  <si>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</si>
  <si>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</si>
  <si>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</si>
  <si>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</si>
  <si>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</si>
  <si>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</si>
  <si>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</si>
  <si>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</si>
  <si>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</si>
  <si>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</si>
  <si>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</si>
  <si>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</si>
  <si>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</si>
  <si>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</si>
  <si>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</si>
  <si>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</si>
  <si>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</si>
  <si>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</si>
  <si>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</si>
  <si>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</si>
  <si>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</si>
  <si>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</si>
  <si>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</si>
  <si>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</si>
  <si>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</si>
  <si>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</si>
  <si>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</si>
  <si>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</si>
  <si>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</si>
  <si>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</si>
  <si>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</si>
  <si>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</si>
  <si>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</si>
  <si>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</si>
  <si>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</si>
  <si>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</si>
  <si>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</si>
  <si>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</si>
  <si>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</si>
  <si>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</si>
  <si>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</si>
  <si>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</si>
  <si>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</si>
  <si>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</si>
  <si>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</si>
  <si>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</si>
  <si>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</si>
  <si>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</si>
  <si>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</si>
  <si>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</si>
  <si>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</si>
  <si>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</si>
  <si>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</si>
  <si>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</si>
  <si>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</si>
  <si>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</si>
  <si>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</si>
  <si>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</si>
  <si>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</si>
  <si>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</si>
  <si>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</si>
  <si>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</si>
  <si>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</si>
  <si>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</si>
  <si>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</si>
  <si>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</si>
  <si>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</si>
  <si>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</si>
  <si>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</si>
  <si>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</si>
  <si>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</si>
  <si>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</si>
  <si>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</si>
  <si>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</si>
  <si>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</si>
  <si>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</si>
  <si>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</si>
  <si>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</si>
  <si>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</si>
  <si>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</si>
  <si>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</si>
  <si>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</si>
  <si>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</si>
  <si>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</si>
  <si>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</si>
  <si>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</si>
  <si>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</si>
  <si>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</si>
  <si>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</si>
  <si>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</si>
  <si>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</si>
  <si>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</si>
  <si>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</si>
  <si>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</si>
  <si>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</si>
  <si>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</si>
  <si>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</si>
  <si>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</si>
  <si>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</si>
  <si>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</si>
  <si>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</si>
  <si>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</si>
  <si>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</si>
  <si>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</si>
  <si>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</si>
  <si>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</si>
  <si>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</si>
  <si>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</si>
  <si>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</si>
  <si>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</si>
  <si>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</si>
  <si>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</si>
  <si>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</si>
  <si>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</si>
  <si>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</si>
  <si>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</si>
  <si>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</si>
  <si>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</si>
  <si>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</si>
  <si>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</si>
  <si>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</si>
  <si>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</si>
  <si>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</si>
  <si>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</si>
  <si>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</si>
  <si>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</si>
  <si>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</si>
  <si>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</si>
  <si>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</si>
  <si>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</si>
  <si>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</si>
  <si>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</si>
  <si>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</si>
  <si>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</si>
  <si>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</si>
  <si>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</si>
  <si>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</si>
  <si>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</si>
  <si>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</si>
  <si>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</si>
  <si>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</si>
  <si>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</si>
  <si>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</si>
  <si>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</si>
  <si>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</si>
  <si>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</si>
  <si>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</si>
  <si>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</si>
  <si>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</si>
  <si>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</si>
  <si>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</si>
  <si>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</si>
  <si>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</si>
  <si>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</si>
  <si>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</si>
  <si>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</si>
  <si>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</si>
  <si>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</si>
  <si>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</si>
  <si>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</si>
  <si>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</si>
  <si>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</si>
  <si>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</si>
  <si>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</si>
  <si>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</si>
  <si>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</si>
  <si>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</si>
  <si>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</si>
  <si>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</si>
  <si>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</si>
  <si>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</si>
  <si>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</si>
  <si>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</si>
  <si>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</si>
  <si>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</si>
  <si>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</si>
  <si>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</si>
  <si>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</si>
  <si>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</si>
  <si>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</si>
  <si>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</si>
  <si>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</si>
  <si>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</si>
  <si>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</si>
  <si>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</si>
  <si>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</si>
  <si>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</si>
  <si>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</si>
  <si>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</si>
  <si>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</si>
  <si>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</si>
  <si>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</si>
  <si>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</si>
  <si>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</si>
  <si>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</si>
  <si>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</si>
  <si>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</si>
  <si>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</si>
  <si>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</si>
  <si>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</si>
  <si>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</si>
  <si>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</si>
  <si>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</si>
  <si>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</si>
  <si>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</si>
  <si>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</si>
  <si>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</si>
  <si>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</si>
  <si>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</si>
  <si>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</si>
  <si>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</si>
  <si>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</si>
  <si>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</si>
  <si>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</si>
  <si>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</si>
  <si>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</si>
  <si>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</si>
  <si>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</si>
  <si>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</si>
  <si>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</si>
  <si>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</si>
  <si>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</si>
  <si>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</si>
  <si>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</si>
  <si>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</si>
  <si>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</si>
  <si>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</si>
  <si>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</si>
  <si>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</si>
  <si>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</si>
  <si>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</si>
  <si>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</si>
  <si>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</si>
  <si>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</si>
  <si>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</si>
  <si>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</si>
  <si>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</si>
  <si>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</si>
  <si>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</si>
  <si>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</si>
  <si>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</si>
  <si>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</si>
  <si>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</si>
  <si>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</si>
  <si>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</si>
  <si>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</si>
  <si>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</si>
  <si>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</si>
  <si>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</si>
  <si>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</si>
  <si>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</si>
  <si>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</si>
  <si>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</si>
  <si>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</si>
  <si>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</si>
  <si>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</si>
  <si>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</si>
  <si>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</si>
  <si>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</si>
  <si>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</si>
  <si>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</si>
  <si>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</si>
  <si>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</si>
  <si>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</si>
  <si>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</si>
  <si>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</si>
  <si>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</si>
  <si>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</si>
  <si>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</si>
  <si>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</si>
  <si>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</si>
  <si>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</si>
  <si>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</si>
  <si>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</si>
  <si>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</si>
  <si>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</si>
  <si>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</si>
  <si>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</si>
  <si>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</si>
  <si>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</si>
  <si>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</si>
  <si>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</si>
  <si>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</si>
  <si>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</si>
  <si>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</si>
  <si>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</si>
  <si>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</si>
  <si>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</si>
  <si>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</si>
  <si>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</si>
  <si>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</si>
  <si>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</si>
  <si>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</si>
  <si>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</si>
  <si>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</si>
  <si>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</si>
  <si>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</si>
  <si>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</si>
  <si>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</si>
  <si>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</si>
  <si>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</si>
  <si>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</si>
  <si>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</si>
  <si>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</si>
  <si>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</si>
  <si>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</si>
  <si>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</si>
  <si>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</si>
  <si>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</si>
  <si>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</si>
  <si>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</si>
  <si>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</si>
  <si>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</si>
  <si>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</si>
  <si>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</si>
  <si>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</si>
  <si>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</si>
  <si>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</si>
  <si>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</si>
  <si>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</si>
  <si>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</si>
  <si>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</si>
  <si>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</si>
  <si>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</si>
  <si>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</si>
  <si>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</si>
  <si>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</si>
  <si>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</si>
  <si>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</si>
  <si>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</si>
  <si>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</si>
  <si>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</si>
  <si>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</si>
  <si>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</si>
  <si>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</si>
  <si>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</si>
  <si>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</si>
  <si>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</si>
  <si>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</si>
  <si>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</si>
  <si>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</si>
  <si>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</si>
  <si>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</si>
  <si>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</si>
  <si>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</si>
  <si>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</si>
  <si>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</si>
  <si>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</si>
  <si>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</si>
  <si>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</si>
  <si>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</si>
  <si>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</si>
  <si>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</si>
  <si>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</si>
  <si>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</si>
  <si>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</si>
  <si>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</si>
  <si>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</si>
  <si>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</si>
  <si>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</si>
  <si>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</si>
  <si>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</si>
  <si>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</si>
  <si>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</si>
  <si>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</si>
  <si>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</si>
  <si>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</si>
  <si>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</si>
  <si>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</si>
  <si>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</si>
  <si>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</si>
  <si>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</si>
  <si>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</si>
  <si>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</si>
  <si>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</si>
  <si>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</si>
  <si>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</si>
  <si>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</si>
  <si>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</si>
  <si>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</si>
  <si>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</si>
  <si>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</si>
  <si>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</si>
  <si>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</si>
  <si>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</si>
  <si>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</si>
  <si>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</si>
  <si>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</si>
  <si>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</si>
  <si>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</si>
  <si>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</si>
  <si>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</si>
  <si>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</si>
  <si>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</si>
  <si>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</si>
  <si>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</si>
  <si>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</si>
  <si>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</si>
  <si>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</si>
  <si>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</si>
  <si>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</si>
  <si>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</si>
  <si>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</si>
  <si>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</si>
  <si>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</si>
  <si>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</si>
  <si>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</si>
  <si>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</si>
  <si>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</si>
  <si>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</si>
  <si>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</si>
  <si>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</si>
  <si>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</si>
  <si>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</si>
  <si>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</si>
  <si>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</si>
  <si>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</si>
  <si>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</si>
  <si>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</si>
  <si>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</si>
  <si>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</si>
  <si>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</si>
  <si>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</si>
  <si>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</si>
  <si>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</si>
  <si>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</si>
  <si>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</si>
  <si>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</si>
  <si>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</si>
  <si>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</si>
  <si>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</si>
  <si>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</si>
  <si>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</si>
  <si>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</si>
  <si>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</si>
  <si>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</si>
  <si>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</si>
  <si>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</si>
  <si>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</si>
  <si>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</si>
  <si>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</si>
  <si>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</si>
  <si>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</si>
  <si>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</si>
  <si>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</si>
  <si>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</si>
  <si>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</si>
  <si>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</si>
  <si>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</si>
  <si>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</si>
  <si>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</si>
  <si>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</si>
  <si>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</si>
  <si>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</si>
  <si>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</si>
  <si>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</si>
  <si>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</si>
  <si>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</si>
  <si>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</si>
  <si>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</si>
  <si>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</si>
  <si>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</si>
  <si>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</si>
  <si>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</si>
  <si>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</si>
  <si>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</si>
  <si>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</si>
  <si>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</si>
  <si>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</si>
  <si>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</si>
  <si>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</si>
  <si>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</si>
  <si>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</si>
  <si>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</si>
  <si>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</si>
  <si>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</si>
  <si>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</si>
  <si>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</si>
  <si>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</si>
  <si>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</si>
  <si>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</si>
  <si>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</si>
  <si>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</si>
  <si>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</si>
  <si>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</si>
  <si>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</si>
  <si>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</si>
  <si>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</si>
  <si>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</si>
  <si>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</si>
  <si>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</si>
  <si>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</si>
  <si>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</si>
  <si>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</si>
  <si>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</si>
  <si>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</si>
  <si>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</si>
  <si>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</si>
  <si>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</si>
  <si>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</si>
  <si>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</si>
  <si>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</si>
  <si>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</si>
  <si>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</si>
  <si>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</si>
  <si>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</si>
  <si>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</si>
  <si>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</si>
  <si>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</si>
  <si>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</si>
  <si>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</si>
  <si>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</si>
  <si>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</si>
  <si>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</si>
  <si>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</si>
  <si>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</si>
  <si>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</si>
  <si>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</si>
  <si>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</si>
  <si>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</si>
  <si>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</si>
  <si>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</si>
  <si>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</si>
  <si>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</si>
  <si>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</si>
  <si>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</si>
  <si>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</si>
  <si>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</si>
  <si>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</si>
  <si>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</si>
  <si>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</si>
  <si>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</si>
  <si>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</si>
  <si>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</si>
  <si>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</si>
  <si>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</si>
  <si>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</si>
  <si>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</si>
  <si>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</si>
  <si>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</si>
  <si>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</si>
  <si>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</si>
  <si>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</si>
  <si>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</si>
  <si>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</si>
  <si>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</si>
  <si>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</si>
  <si>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</si>
  <si>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</si>
  <si>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</si>
  <si>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</si>
  <si>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</si>
  <si>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</si>
  <si>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</si>
  <si>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</si>
  <si>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</si>
  <si>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</si>
  <si>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</si>
  <si>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</si>
  <si>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</si>
  <si>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</si>
  <si>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</si>
  <si>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</si>
  <si>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</si>
  <si>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</si>
  <si>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</si>
  <si>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</si>
  <si>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</si>
  <si>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</si>
  <si>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</si>
  <si>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</si>
  <si>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</si>
  <si>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</si>
  <si>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</si>
  <si>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</si>
  <si>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</si>
  <si>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</si>
  <si>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</si>
  <si>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</si>
  <si>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</si>
  <si>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</si>
  <si>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</si>
  <si>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</si>
  <si>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</si>
  <si>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</si>
  <si>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</si>
  <si>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</si>
  <si>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</si>
  <si>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</si>
  <si>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</si>
  <si>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</si>
  <si>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</si>
  <si>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</si>
  <si>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</si>
  <si>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</si>
  <si>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</si>
  <si>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</si>
  <si>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</si>
  <si>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</si>
  <si>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</si>
  <si>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</si>
  <si>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</si>
  <si>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</si>
  <si>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</si>
  <si>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</si>
  <si>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</si>
  <si>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</si>
  <si>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</si>
  <si>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</si>
  <si>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</si>
  <si>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</si>
  <si>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</si>
  <si>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</si>
  <si>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</si>
  <si>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</si>
  <si>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</si>
  <si>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</si>
  <si>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</si>
  <si>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</si>
  <si>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</si>
  <si>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</si>
  <si>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</si>
  <si>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</si>
  <si>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</si>
  <si>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</si>
  <si>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</si>
  <si>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</si>
  <si>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</si>
  <si>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</si>
  <si>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</si>
  <si>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</si>
  <si>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</si>
  <si>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</si>
  <si>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</si>
  <si>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</si>
  <si>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</si>
  <si>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</si>
  <si>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</si>
  <si>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</si>
  <si>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</si>
  <si>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</si>
  <si>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</si>
  <si>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</si>
  <si>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</si>
  <si>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</si>
  <si>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</si>
  <si>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</si>
  <si>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</si>
  <si>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</si>
  <si>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</si>
  <si>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</si>
  <si>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</si>
  <si>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</si>
  <si>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</si>
  <si>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</si>
  <si>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</si>
  <si>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</si>
  <si>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</si>
  <si>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</si>
  <si>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</si>
  <si>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</si>
  <si>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</si>
  <si>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</si>
  <si>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</si>
  <si>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</si>
  <si>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</si>
  <si>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</si>
  <si>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</si>
  <si>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</si>
  <si>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</si>
  <si>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</si>
  <si>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</si>
  <si>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</si>
  <si>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</si>
  <si>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</si>
  <si>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</si>
  <si>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</si>
  <si>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</si>
  <si>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</si>
  <si>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</si>
  <si>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</si>
  <si>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</si>
  <si>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</si>
  <si>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</si>
  <si>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</si>
  <si>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</si>
  <si>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</si>
  <si>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</si>
  <si>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</si>
  <si>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</si>
  <si>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</si>
  <si>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</si>
  <si>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</si>
  <si>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</si>
  <si>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</si>
  <si>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</si>
  <si>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</si>
  <si>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</si>
  <si>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</si>
  <si>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</si>
  <si>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</si>
  <si>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</si>
  <si>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</si>
  <si>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</si>
  <si>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</si>
  <si>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</si>
  <si>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</si>
  <si>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</si>
  <si>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</si>
  <si>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</si>
  <si>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</si>
  <si>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</si>
  <si>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</si>
  <si>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</si>
  <si>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</si>
  <si>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</si>
  <si>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</si>
  <si>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</si>
  <si>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</si>
  <si>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</si>
  <si>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</si>
  <si>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</si>
  <si>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</si>
  <si>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</si>
  <si>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</si>
  <si>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</si>
  <si>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</si>
  <si>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</si>
  <si>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</si>
  <si>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</si>
  <si>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</si>
  <si>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</si>
  <si>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</si>
  <si>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</si>
  <si>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</si>
  <si>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</si>
  <si>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</si>
  <si>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</si>
  <si>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</si>
  <si>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</si>
  <si>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</si>
  <si>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</si>
  <si>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</si>
  <si>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</si>
  <si>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</si>
  <si>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</si>
  <si>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</si>
  <si>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</si>
  <si>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</si>
  <si>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</si>
  <si>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</si>
  <si>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</si>
  <si>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</si>
  <si>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</si>
  <si>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</si>
  <si>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</si>
  <si>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</si>
  <si>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</si>
  <si>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</si>
  <si>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</si>
  <si>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</si>
  <si>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</si>
  <si>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</si>
  <si>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</si>
  <si>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</si>
  <si>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</si>
  <si>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</si>
  <si>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</si>
  <si>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</si>
  <si>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</si>
  <si>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</si>
  <si>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</si>
  <si>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</si>
  <si>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</si>
  <si>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</si>
  <si>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</si>
  <si>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</si>
  <si>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</si>
  <si>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</si>
  <si>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</si>
  <si>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</si>
  <si>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</si>
  <si>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</si>
  <si>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</si>
  <si>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</si>
  <si>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</si>
  <si>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</si>
  <si>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</si>
  <si>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</si>
  <si>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</si>
  <si>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</si>
  <si>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</si>
  <si>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</si>
  <si>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</si>
  <si>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</si>
  <si>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</si>
  <si>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</si>
  <si>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</si>
  <si>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</si>
  <si>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</si>
  <si>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</si>
  <si>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</si>
  <si>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</si>
  <si>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</si>
  <si>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</si>
  <si>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</si>
  <si>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</si>
  <si>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</si>
  <si>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</si>
  <si>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</si>
  <si>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</si>
  <si>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</si>
  <si>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</si>
  <si>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</si>
  <si>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</si>
  <si>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</si>
  <si>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</si>
  <si>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</si>
  <si>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</si>
  <si>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</si>
  <si>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</si>
  <si>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</si>
  <si>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</si>
  <si>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</si>
  <si>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</si>
  <si>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</si>
  <si>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</si>
  <si>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</si>
  <si>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</si>
  <si>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</si>
  <si>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</si>
  <si>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</si>
  <si>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</si>
  <si>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</si>
  <si>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</si>
  <si>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</si>
  <si>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</si>
  <si>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</si>
  <si>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</si>
  <si>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</si>
  <si>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</si>
  <si>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</si>
  <si>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</si>
  <si>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</si>
  <si>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</si>
  <si>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</si>
  <si>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</si>
  <si>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</si>
  <si>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</si>
  <si>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</si>
  <si>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</si>
  <si>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</si>
  <si>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</si>
  <si>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</si>
  <si>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</si>
  <si>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</si>
  <si>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</si>
  <si>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</si>
  <si>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</si>
  <si>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</si>
  <si>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</si>
  <si>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</si>
  <si>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</si>
  <si>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</si>
  <si>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</si>
  <si>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</si>
  <si>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</si>
  <si>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</si>
  <si>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</si>
  <si>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</si>
  <si>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</si>
  <si>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</si>
  <si>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</si>
  <si>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</si>
  <si>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</si>
  <si>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</si>
  <si>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</si>
  <si>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</si>
  <si>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</si>
  <si>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</si>
  <si>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</si>
  <si>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</si>
  <si>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</si>
  <si>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</si>
  <si>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</si>
  <si>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</si>
  <si>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</si>
  <si>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</si>
  <si>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</si>
  <si>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</si>
  <si>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</si>
  <si>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</si>
  <si>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</si>
  <si>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</si>
  <si>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</si>
  <si>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</si>
  <si>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</si>
  <si>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</si>
  <si>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</si>
  <si>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</si>
  <si>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</si>
  <si>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</si>
  <si>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</si>
  <si>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</si>
  <si>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</si>
  <si>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</si>
  <si>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</si>
  <si>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</si>
  <si>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</si>
  <si>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</si>
  <si>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</si>
  <si>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</si>
  <si>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</si>
  <si>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</si>
  <si>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</si>
  <si>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</si>
  <si>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</si>
  <si>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</si>
  <si>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</si>
  <si>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</si>
  <si>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</si>
  <si>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</si>
  <si>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</si>
  <si>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</si>
  <si>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</si>
  <si>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</si>
  <si>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</si>
  <si>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</si>
  <si>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</si>
  <si>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</si>
  <si>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</si>
  <si>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</si>
  <si>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</si>
  <si>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</si>
  <si>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</si>
  <si>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</si>
  <si>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</si>
  <si>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</si>
  <si>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</si>
  <si>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</si>
  <si>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</si>
  <si>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</si>
  <si>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</si>
  <si>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</si>
  <si>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</si>
  <si>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</si>
  <si>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</si>
  <si>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</si>
  <si>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</si>
  <si>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</si>
  <si>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</si>
  <si>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</si>
  <si>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</si>
  <si>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</si>
  <si>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</si>
  <si>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</si>
  <si>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</si>
  <si>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</si>
  <si>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</si>
  <si>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</si>
  <si>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</si>
  <si>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</si>
  <si>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</si>
  <si>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</si>
  <si>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</si>
  <si>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</si>
  <si>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</si>
  <si>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</si>
  <si>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</si>
  <si>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</si>
  <si>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</si>
  <si>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</si>
  <si>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</si>
  <si>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</si>
  <si>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</si>
  <si>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</si>
  <si>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</si>
  <si>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</si>
  <si>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</si>
  <si>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</si>
  <si>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</si>
  <si>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</si>
  <si>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</si>
  <si>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</si>
  <si>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</si>
  <si>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</si>
  <si>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</si>
  <si>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</si>
  <si>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</si>
  <si>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</si>
  <si>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</si>
  <si>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</si>
  <si>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</si>
  <si>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</si>
  <si>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</si>
  <si>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</si>
  <si>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</si>
  <si>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</si>
  <si>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</si>
  <si>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</si>
  <si>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</si>
  <si>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</si>
  <si>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</si>
  <si>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</si>
  <si>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</si>
  <si>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</si>
  <si>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</si>
  <si>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</si>
  <si>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</si>
  <si>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</si>
  <si>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</si>
  <si>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</si>
  <si>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</si>
  <si>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</si>
  <si>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</si>
  <si>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</si>
  <si>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</si>
  <si>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</si>
  <si>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</si>
  <si>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</si>
  <si>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</si>
  <si>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</si>
  <si>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</si>
  <si>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</si>
  <si>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</si>
  <si>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</si>
  <si>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</si>
  <si>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</si>
  <si>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</si>
  <si>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</si>
  <si>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</si>
  <si>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</si>
  <si>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</si>
  <si>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</si>
  <si>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</si>
  <si>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</si>
  <si>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</si>
  <si>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</si>
  <si>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</si>
  <si>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</si>
  <si>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</si>
  <si>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</si>
  <si>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</si>
  <si>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</si>
  <si>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</si>
  <si>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</si>
  <si>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</si>
  <si>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</si>
  <si>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</si>
  <si>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</si>
  <si>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</si>
  <si>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</si>
  <si>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</si>
  <si>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</si>
  <si>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</si>
  <si>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</si>
  <si>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</si>
  <si>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</si>
  <si>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</si>
  <si>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</si>
  <si>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</si>
  <si>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</si>
  <si>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</si>
  <si>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</si>
  <si>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</si>
  <si>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</si>
  <si>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</si>
  <si>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</si>
  <si>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</si>
  <si>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</si>
  <si>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</si>
  <si>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</si>
  <si>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</si>
  <si>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</si>
  <si>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</si>
  <si>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</si>
  <si>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</si>
  <si>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</si>
  <si>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</si>
  <si>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</si>
  <si>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</si>
  <si>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</si>
  <si>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</si>
  <si>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</si>
  <si>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</si>
  <si>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</si>
  <si>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</si>
  <si>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</si>
  <si>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</si>
  <si>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</si>
  <si>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</si>
  <si>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</si>
  <si>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</si>
  <si>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</si>
  <si>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</si>
  <si>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</si>
  <si>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</si>
  <si>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</si>
  <si>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</si>
  <si>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</si>
  <si>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</si>
  <si>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</si>
  <si>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</si>
  <si>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</si>
  <si>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</si>
  <si>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</si>
  <si>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</si>
  <si>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</si>
  <si>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</si>
  <si>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</si>
  <si>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</si>
  <si>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</si>
  <si>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</si>
  <si>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</si>
  <si>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</si>
  <si>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</si>
  <si>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</si>
  <si>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</si>
  <si>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</si>
  <si>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</si>
  <si>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</si>
  <si>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</si>
  <si>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</si>
  <si>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</si>
  <si>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</si>
  <si>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</si>
  <si>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</si>
  <si>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</si>
  <si>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</si>
  <si>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</si>
  <si>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</si>
  <si>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</si>
  <si>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</si>
  <si>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</si>
  <si>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</si>
  <si>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</si>
  <si>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</si>
  <si>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</si>
  <si>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</si>
  <si>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</si>
  <si>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</si>
  <si>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</si>
  <si>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</si>
  <si>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</si>
  <si>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</si>
  <si>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</si>
  <si>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</si>
  <si>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</si>
  <si>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</si>
  <si>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</si>
  <si>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</si>
  <si>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</si>
  <si>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</si>
  <si>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</si>
  <si>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</si>
  <si>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</si>
  <si>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</si>
  <si>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</si>
  <si>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</si>
  <si>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</si>
  <si>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</si>
  <si>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</si>
  <si>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</si>
  <si>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</si>
  <si>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</si>
  <si>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</si>
  <si>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</si>
  <si>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</si>
  <si>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</si>
  <si>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</si>
  <si>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</si>
  <si>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</si>
  <si>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</si>
  <si>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</si>
  <si>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</si>
  <si>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</si>
  <si>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</si>
  <si>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</si>
  <si>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</si>
  <si>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</si>
  <si>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</si>
  <si>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</si>
  <si>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</si>
  <si>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</si>
  <si>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</si>
  <si>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</si>
  <si>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</si>
  <si>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</si>
  <si>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</si>
  <si>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</si>
  <si>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</si>
  <si>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</si>
  <si>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</si>
  <si>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</si>
  <si>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</si>
  <si>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</si>
  <si>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</si>
  <si>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</si>
  <si>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</si>
  <si>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</si>
  <si>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</si>
  <si>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</si>
  <si>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</si>
  <si>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</si>
  <si>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</si>
  <si>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</si>
  <si>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</si>
  <si>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</si>
  <si>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</si>
  <si>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</si>
  <si>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</si>
  <si>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</si>
  <si>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</si>
  <si>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</si>
  <si>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</si>
  <si>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</si>
  <si>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</si>
  <si>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</si>
  <si>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</si>
  <si>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</si>
  <si>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</si>
  <si>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</si>
  <si>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</si>
  <si>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</si>
  <si>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</si>
  <si>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</si>
  <si>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</si>
  <si>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</si>
  <si>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</si>
  <si>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</si>
  <si>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</si>
  <si>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</si>
  <si>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</si>
  <si>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</si>
  <si>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</si>
  <si>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</si>
  <si>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</si>
  <si>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</si>
  <si>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</si>
  <si>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</si>
  <si>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</si>
  <si>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</si>
  <si>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</si>
  <si>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</si>
  <si>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</si>
  <si>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</si>
  <si>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</si>
  <si>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</si>
  <si>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</si>
  <si>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</si>
  <si>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</si>
  <si>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</si>
  <si>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</si>
  <si>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</si>
  <si>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</si>
  <si>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</si>
  <si>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</si>
  <si>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</si>
  <si>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</si>
  <si>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</si>
  <si>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</si>
  <si>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</si>
  <si>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</si>
  <si>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</si>
  <si>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</si>
  <si>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</si>
  <si>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</si>
  <si>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</si>
  <si>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</si>
  <si>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</si>
  <si>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</si>
  <si>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</si>
  <si>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</si>
  <si>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</si>
  <si>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</si>
  <si>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</si>
  <si>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</si>
  <si>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</si>
  <si>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</si>
  <si>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</si>
  <si>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</si>
  <si>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</si>
  <si>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</si>
  <si>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</si>
  <si>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</si>
  <si>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</si>
  <si>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</si>
  <si>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</si>
  <si>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</si>
  <si>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</si>
  <si>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</si>
  <si>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</si>
  <si>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</si>
  <si>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</si>
  <si>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</si>
  <si>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</si>
  <si>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</si>
  <si>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</si>
  <si>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</si>
  <si>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</si>
  <si>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</si>
  <si>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</si>
  <si>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</si>
  <si>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</si>
  <si>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</si>
  <si>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</si>
  <si>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</si>
  <si>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</si>
  <si>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</si>
  <si>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</si>
  <si>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</si>
  <si>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</si>
  <si>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</si>
  <si>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</si>
  <si>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</si>
  <si>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</si>
  <si>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</si>
  <si>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</si>
  <si>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</si>
  <si>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</si>
  <si>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</si>
  <si>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</si>
  <si>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</si>
  <si>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</si>
  <si>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</si>
  <si>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</si>
  <si>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</si>
  <si>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</si>
  <si>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</si>
  <si>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</si>
  <si>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</si>
  <si>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</si>
  <si>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</si>
  <si>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</si>
  <si>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</si>
  <si>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</si>
  <si>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</si>
  <si>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</si>
  <si>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</si>
  <si>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</si>
  <si>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</si>
  <si>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</si>
  <si>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</si>
  <si>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</si>
  <si>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</si>
  <si>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</si>
  <si>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</si>
  <si>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</si>
  <si>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</si>
  <si>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</si>
  <si>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</si>
  <si>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</si>
  <si>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</si>
  <si>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</si>
  <si>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</si>
  <si>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</si>
  <si>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</si>
  <si>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</si>
  <si>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</si>
  <si>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</si>
  <si>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</si>
  <si>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</si>
  <si>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</si>
  <si>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</si>
  <si>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</si>
  <si>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</si>
  <si>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</si>
  <si>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</si>
  <si>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</si>
  <si>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</si>
  <si>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</si>
  <si>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</si>
  <si>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</si>
  <si>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</si>
  <si>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</si>
  <si>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</si>
  <si>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</si>
  <si>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</si>
  <si>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</si>
  <si>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</si>
  <si>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</si>
  <si>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</si>
  <si>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</si>
  <si>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</si>
  <si>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</si>
  <si>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</si>
  <si>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</si>
  <si>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</si>
  <si>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</si>
  <si>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</si>
  <si>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</si>
  <si>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</si>
  <si>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</si>
  <si>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</si>
  <si>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</si>
  <si>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</si>
  <si>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</si>
  <si>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</si>
  <si>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</si>
  <si>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</si>
  <si>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</si>
  <si>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</si>
  <si>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</si>
  <si>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</si>
  <si>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</si>
  <si>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</si>
  <si>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</si>
  <si>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</si>
  <si>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</si>
  <si>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</si>
  <si>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</si>
  <si>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</si>
  <si>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</si>
  <si>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</si>
  <si>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</si>
  <si>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</si>
  <si>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</si>
  <si>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</si>
  <si>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</si>
  <si>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</si>
  <si>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</si>
  <si>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</si>
  <si>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</si>
  <si>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</si>
  <si>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</si>
  <si>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</si>
  <si>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</si>
  <si>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</si>
  <si>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</si>
  <si>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</si>
  <si>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</si>
  <si>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</si>
  <si>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</si>
  <si>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</si>
  <si>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</si>
  <si>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</si>
  <si>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</si>
  <si>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</si>
  <si>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</si>
  <si>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</si>
  <si>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</si>
  <si>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</si>
  <si>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</si>
  <si>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</si>
  <si>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</si>
  <si>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</si>
  <si>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</si>
  <si>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</si>
  <si>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</si>
  <si>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</si>
  <si>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</si>
  <si>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</si>
  <si>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</si>
  <si>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</si>
  <si>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</si>
  <si>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</si>
  <si>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</si>
  <si>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</si>
  <si>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</si>
  <si>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</si>
  <si>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</si>
  <si>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</si>
  <si>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</si>
  <si>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</si>
  <si>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</si>
  <si>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</si>
  <si>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</si>
  <si>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</si>
  <si>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</si>
  <si>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</si>
  <si>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</si>
  <si>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</si>
  <si>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</si>
  <si>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</si>
  <si>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</si>
  <si>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</si>
  <si>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</si>
  <si>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</si>
  <si>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</si>
  <si>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</si>
  <si>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</si>
  <si>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</si>
  <si>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</si>
  <si>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</si>
  <si>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</si>
  <si>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</si>
  <si>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</si>
  <si>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</si>
  <si>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</si>
  <si>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</si>
  <si>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</si>
  <si>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</si>
  <si>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</si>
  <si>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</si>
  <si>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</si>
  <si>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</si>
  <si>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</si>
  <si>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</si>
  <si>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</si>
  <si>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</si>
  <si>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</si>
  <si>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</si>
  <si>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</si>
  <si>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</si>
  <si>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</si>
  <si>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</si>
  <si>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</si>
  <si>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</si>
  <si>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</si>
  <si>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</si>
  <si>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</si>
  <si>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</si>
  <si>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</si>
  <si>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</si>
  <si>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</si>
  <si>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</si>
  <si>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</si>
  <si>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</si>
  <si>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</si>
  <si>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</si>
  <si>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</si>
  <si>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</si>
  <si>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</si>
  <si>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</si>
  <si>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</si>
  <si>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</si>
  <si>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</si>
  <si>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</si>
  <si>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</si>
  <si>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</si>
  <si>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</si>
  <si>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</si>
  <si>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</si>
  <si>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</si>
  <si>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</si>
  <si>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</si>
  <si>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</si>
  <si>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</si>
  <si>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</si>
  <si>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</si>
  <si>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</si>
  <si>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</si>
  <si>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</si>
  <si>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</si>
  <si>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</si>
  <si>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</si>
  <si>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</si>
  <si>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</si>
  <si>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</si>
  <si>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</si>
  <si>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</si>
  <si>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</si>
  <si>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</si>
  <si>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</si>
  <si>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</si>
  <si>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</si>
  <si>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</si>
  <si>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</si>
  <si>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</si>
  <si>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</si>
  <si>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</si>
  <si>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</si>
  <si>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</si>
  <si>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</si>
  <si>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</si>
  <si>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</si>
  <si>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</si>
  <si>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</si>
  <si>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</si>
  <si>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</si>
  <si>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</si>
  <si>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</si>
  <si>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</si>
  <si>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</si>
  <si>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</si>
  <si>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</si>
  <si>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</si>
  <si>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</si>
  <si>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</si>
  <si>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</si>
  <si>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</si>
  <si>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</si>
  <si>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</si>
  <si>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</si>
  <si>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</si>
  <si>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</si>
  <si>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</si>
  <si>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</si>
  <si>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</si>
  <si>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</si>
  <si>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</si>
  <si>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</si>
  <si>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</si>
  <si>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</si>
  <si>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</si>
  <si>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</si>
  <si>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</si>
  <si>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</si>
  <si>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</si>
  <si>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</si>
  <si>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</si>
  <si>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</si>
  <si>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</si>
  <si>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</si>
  <si>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</si>
  <si>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</si>
  <si>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</si>
  <si>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</si>
  <si>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</si>
  <si>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</si>
  <si>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</si>
  <si>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</si>
  <si>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</si>
  <si>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</si>
  <si>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</si>
  <si>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</si>
  <si>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</si>
  <si>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</si>
  <si>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</si>
  <si>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</si>
  <si>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</si>
  <si>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</si>
  <si>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</si>
  <si>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</si>
  <si>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</si>
  <si>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</si>
  <si>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</si>
  <si>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</si>
  <si>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</si>
  <si>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</si>
  <si>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</si>
  <si>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</si>
  <si>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</si>
  <si>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</si>
  <si>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</si>
  <si>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</si>
  <si>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</si>
  <si>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</si>
  <si>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</si>
  <si>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</si>
  <si>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</si>
  <si>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</si>
  <si>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</si>
  <si>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</si>
  <si>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</si>
  <si>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</si>
  <si>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</si>
  <si>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</si>
  <si>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</si>
  <si>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</si>
  <si>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</si>
  <si>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</si>
  <si>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</si>
  <si>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</si>
  <si>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</si>
  <si>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</si>
  <si>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</si>
  <si>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</si>
  <si>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</si>
  <si>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</si>
  <si>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</si>
  <si>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</si>
  <si>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</si>
  <si>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</si>
  <si>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</si>
  <si>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</si>
  <si>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</si>
  <si>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</si>
  <si>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</si>
  <si>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</si>
  <si>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</si>
  <si>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</si>
  <si>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</si>
  <si>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</si>
  <si>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</si>
  <si>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</si>
  <si>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</si>
  <si>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</si>
  <si>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</si>
  <si>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</si>
  <si>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</si>
  <si>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</si>
  <si>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</si>
  <si>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</si>
  <si>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</si>
  <si>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</si>
  <si>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</si>
  <si>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</si>
  <si>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</si>
  <si>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</si>
  <si>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</si>
  <si>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</si>
  <si>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</si>
  <si>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</si>
  <si>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</si>
  <si>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</si>
  <si>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</si>
  <si>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</si>
  <si>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</si>
  <si>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</si>
  <si>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</si>
  <si>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</si>
  <si>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</si>
  <si>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</si>
  <si>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</si>
  <si>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</si>
  <si>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</si>
  <si>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</si>
  <si>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</si>
  <si>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</si>
  <si>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</si>
  <si>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</si>
  <si>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</si>
  <si>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</si>
  <si>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</si>
  <si>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</si>
  <si>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</si>
  <si>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</si>
  <si>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</si>
  <si>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</si>
  <si>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</si>
  <si>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</si>
  <si>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</si>
  <si>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</si>
  <si>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</si>
  <si>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</si>
  <si>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</si>
  <si>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</si>
  <si>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</si>
  <si>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</si>
  <si>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</si>
  <si>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</si>
  <si>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</si>
  <si>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</si>
  <si>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</si>
  <si>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</si>
  <si>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</si>
  <si>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</si>
  <si>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</si>
  <si>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</si>
  <si>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</si>
  <si>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</si>
  <si>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</si>
  <si>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</si>
  <si>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</si>
  <si>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</si>
  <si>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</si>
  <si>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</si>
  <si>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</si>
  <si>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</si>
  <si>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</si>
  <si>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</si>
  <si>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</si>
  <si>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</si>
  <si>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</si>
  <si>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</si>
  <si>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</si>
  <si>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</si>
  <si>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</si>
  <si>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</si>
  <si>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</si>
  <si>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</si>
  <si>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</si>
  <si>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</si>
  <si>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</si>
  <si>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</si>
  <si>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</si>
  <si>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</si>
  <si>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</si>
  <si>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</si>
  <si>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</si>
  <si>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</si>
  <si>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</si>
  <si>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</si>
  <si>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</si>
  <si>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</si>
  <si>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</si>
  <si>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</si>
  <si>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</si>
  <si>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</si>
  <si>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</si>
  <si>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</si>
  <si>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</si>
  <si>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</si>
  <si>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</si>
  <si>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</si>
  <si>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</si>
  <si>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</si>
  <si>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</si>
  <si>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</si>
  <si>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</si>
  <si>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</si>
  <si>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</si>
  <si>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</si>
  <si>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</si>
  <si>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</si>
  <si>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</si>
  <si>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</si>
  <si>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</si>
  <si>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</si>
  <si>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</si>
  <si>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</si>
  <si>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</si>
  <si>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</si>
  <si>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</si>
  <si>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</si>
  <si>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</si>
  <si>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</si>
  <si>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</si>
  <si>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</si>
  <si>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</si>
  <si>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</si>
  <si>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</si>
  <si>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</si>
  <si>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</si>
  <si>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</si>
  <si>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</si>
  <si>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</si>
  <si>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</si>
  <si>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</si>
  <si>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</si>
  <si>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</si>
  <si>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</si>
  <si>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</si>
  <si>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</si>
  <si>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</si>
  <si>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</si>
  <si>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</si>
  <si>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</si>
  <si>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</si>
  <si>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</si>
  <si>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</si>
  <si>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</si>
  <si>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</si>
  <si>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</si>
  <si>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</si>
  <si>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</si>
  <si>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</si>
  <si>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</si>
  <si>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</si>
  <si>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</si>
  <si>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</si>
  <si>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</si>
  <si>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</si>
  <si>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</si>
  <si>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</si>
  <si>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</si>
  <si>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</si>
  <si>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</si>
  <si>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</si>
  <si>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</si>
  <si>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</si>
  <si>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</si>
  <si>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</si>
  <si>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</si>
  <si>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</si>
  <si>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</si>
  <si>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</si>
  <si>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</si>
  <si>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</si>
  <si>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</si>
  <si>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</si>
  <si>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</si>
  <si>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</si>
  <si>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</si>
  <si>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</si>
  <si>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</si>
  <si>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</si>
  <si>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</si>
  <si>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</si>
  <si>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</si>
  <si>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</si>
  <si>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</si>
  <si>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</si>
  <si>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</si>
  <si>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</si>
  <si>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</si>
  <si>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</si>
  <si>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</si>
  <si>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</si>
  <si>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</si>
  <si>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</si>
  <si>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</si>
  <si>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</si>
  <si>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</si>
  <si>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</si>
  <si>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</si>
  <si>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</si>
  <si>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</si>
  <si>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</si>
  <si>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</si>
  <si>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</si>
  <si>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</si>
  <si>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</si>
  <si>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</si>
  <si>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</si>
  <si>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</si>
  <si>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</si>
  <si>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</si>
  <si>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</si>
  <si>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</si>
  <si>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</si>
  <si>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</si>
  <si>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</si>
  <si>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</si>
  <si>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</si>
  <si>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</si>
  <si>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</si>
  <si>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</si>
  <si>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</si>
  <si>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</si>
  <si>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</si>
  <si>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</si>
  <si>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</si>
  <si>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</si>
  <si>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</si>
  <si>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</si>
  <si>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</si>
  <si>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</si>
  <si>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</si>
  <si>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</si>
  <si>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</si>
  <si>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</si>
  <si>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</si>
  <si>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</si>
  <si>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</si>
  <si>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</si>
  <si>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</si>
  <si>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</si>
  <si>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</si>
  <si>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</si>
  <si>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</si>
  <si>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</si>
  <si>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</si>
  <si>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</si>
  <si>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</si>
  <si>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</si>
  <si>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</si>
  <si>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</si>
  <si>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</si>
  <si>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</si>
  <si>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</si>
  <si>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</si>
  <si>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</si>
  <si>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</si>
  <si>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</si>
  <si>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</si>
  <si>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</si>
  <si>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</si>
  <si>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</si>
  <si>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</si>
  <si>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</si>
  <si>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</si>
  <si>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</si>
  <si>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</si>
  <si>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</si>
  <si>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</si>
  <si>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</si>
  <si>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</si>
  <si>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</si>
  <si>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</si>
  <si>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</si>
  <si>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</si>
  <si>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</si>
  <si>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</si>
  <si>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</si>
  <si>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</si>
  <si>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</si>
  <si>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</si>
  <si>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</si>
  <si>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</si>
  <si>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</si>
  <si>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</si>
  <si>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</si>
  <si>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</si>
  <si>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</si>
  <si>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</si>
  <si>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</si>
  <si>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</si>
  <si>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</si>
  <si>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</si>
  <si>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</si>
  <si>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</si>
  <si>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</si>
  <si>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</si>
  <si>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</si>
  <si>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</si>
  <si>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</si>
  <si>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</si>
  <si>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</si>
  <si>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</si>
  <si>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</si>
  <si>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</si>
  <si>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</si>
  <si>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</si>
  <si>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</si>
  <si>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</si>
  <si>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</si>
  <si>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</si>
  <si>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</si>
  <si>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</si>
  <si>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</si>
  <si>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</si>
  <si>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</si>
  <si>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</si>
  <si>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</si>
  <si>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</si>
  <si>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</si>
  <si>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</si>
  <si>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</si>
  <si>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</si>
  <si>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</si>
  <si>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</si>
  <si>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</si>
  <si>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</si>
  <si>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</si>
  <si>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</si>
  <si>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</si>
  <si>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</si>
  <si>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</si>
  <si>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</si>
  <si>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</si>
  <si>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</si>
  <si>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</si>
  <si>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</si>
  <si>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</si>
  <si>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</si>
  <si>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</si>
  <si>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</si>
  <si>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</si>
  <si>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</si>
  <si>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</si>
  <si>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</si>
  <si>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</si>
  <si>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</si>
  <si>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</si>
  <si>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</si>
  <si>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</si>
  <si>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</si>
  <si>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</si>
  <si>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</si>
  <si>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</si>
  <si>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</si>
  <si>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</si>
  <si>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</si>
  <si>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</si>
  <si>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</si>
  <si>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</si>
  <si>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</si>
  <si>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</si>
  <si>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</si>
  <si>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</si>
  <si>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</si>
  <si>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</si>
  <si>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</si>
  <si>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</si>
  <si>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</si>
  <si>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</si>
  <si>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</si>
  <si>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</si>
  <si>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</si>
  <si>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</si>
  <si>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</si>
  <si>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</si>
  <si>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</si>
  <si>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</si>
  <si>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</si>
  <si>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</si>
  <si>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</si>
  <si>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</si>
  <si>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</si>
  <si>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</si>
  <si>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</si>
  <si>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</si>
  <si>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</si>
  <si>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</si>
  <si>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</si>
  <si>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</si>
  <si>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</si>
  <si>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</si>
  <si>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</si>
  <si>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</si>
  <si>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</si>
  <si>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</si>
  <si>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</si>
  <si>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</si>
  <si>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</si>
  <si>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</si>
  <si>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</si>
  <si>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</si>
  <si>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</si>
  <si>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</si>
  <si>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</si>
  <si>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</si>
  <si>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</si>
  <si>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</si>
  <si>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</si>
  <si>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</si>
  <si>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</si>
  <si>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</si>
  <si>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</si>
  <si>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</si>
  <si>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</si>
  <si>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</si>
  <si>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</si>
  <si>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</si>
  <si>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</si>
  <si>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</si>
  <si>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</si>
  <si>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</si>
  <si>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</si>
  <si>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</si>
  <si>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</si>
  <si>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</si>
  <si>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</si>
  <si>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</si>
  <si>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</si>
  <si>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</si>
  <si>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</si>
  <si>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</si>
  <si>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</si>
  <si>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</si>
  <si>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</si>
  <si>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</si>
  <si>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</si>
  <si>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</si>
  <si>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</si>
  <si>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</si>
  <si>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</si>
  <si>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</si>
  <si>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</si>
  <si>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</si>
  <si>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</si>
  <si>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</si>
  <si>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</si>
  <si>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</si>
  <si>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</si>
  <si>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</si>
  <si>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</si>
  <si>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</si>
  <si>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</si>
  <si>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</si>
  <si>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</si>
  <si>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</si>
  <si>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</si>
  <si>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</si>
  <si>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</si>
  <si>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</si>
  <si>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</si>
  <si>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</si>
  <si>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</si>
  <si>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</si>
  <si>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</si>
  <si>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</si>
  <si>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</si>
  <si>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</si>
  <si>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</si>
  <si>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</si>
  <si>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</si>
  <si>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</si>
  <si>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</si>
  <si>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</si>
  <si>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</si>
  <si>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</si>
  <si>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</si>
  <si>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</si>
  <si>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</si>
  <si>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</si>
  <si>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</si>
  <si>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</si>
  <si>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</si>
  <si>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</si>
  <si>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</si>
  <si>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</si>
  <si>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</si>
  <si>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</si>
  <si>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</si>
  <si>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</si>
  <si>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</si>
  <si>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</si>
  <si>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</si>
  <si>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</si>
  <si>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</si>
  <si>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</si>
  <si>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</si>
  <si>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</si>
  <si>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</si>
  <si>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</si>
  <si>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</si>
  <si>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</si>
  <si>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</si>
  <si>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</si>
  <si>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</si>
  <si>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</si>
  <si>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</si>
  <si>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</si>
  <si>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</si>
  <si>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</si>
  <si>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</si>
  <si>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</si>
  <si>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</si>
  <si>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</si>
  <si>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</si>
  <si>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</si>
  <si>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</si>
  <si>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</si>
  <si>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</si>
  <si>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</si>
  <si>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</si>
  <si>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</si>
  <si>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</si>
  <si>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</si>
  <si>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</si>
  <si>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</si>
  <si>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</si>
  <si>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</si>
  <si>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</si>
  <si>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</si>
  <si>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</si>
  <si>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</si>
  <si>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</si>
  <si>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</si>
  <si>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</si>
  <si>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</si>
  <si>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</si>
  <si>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</si>
  <si>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</si>
  <si>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</si>
  <si>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</si>
  <si>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</si>
  <si>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</si>
  <si>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</si>
  <si>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</si>
  <si>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</si>
  <si>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</si>
  <si>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</si>
  <si>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</si>
  <si>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</si>
  <si>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</si>
  <si>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</si>
  <si>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</si>
  <si>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</si>
  <si>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</si>
  <si>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</si>
  <si>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</si>
  <si>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</si>
  <si>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</si>
  <si>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</si>
  <si>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</si>
  <si>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</si>
  <si>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</si>
  <si>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</si>
  <si>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</si>
  <si>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</si>
  <si>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</si>
  <si>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</si>
  <si>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</si>
  <si>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</si>
  <si>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</si>
  <si>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</si>
  <si>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</si>
  <si>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</si>
  <si>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</si>
  <si>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</si>
  <si>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</si>
  <si>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</si>
  <si>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</si>
  <si>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</si>
  <si>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</si>
  <si>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</si>
  <si>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</si>
  <si>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</si>
  <si>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</si>
  <si>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</si>
  <si>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</si>
  <si>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</si>
  <si>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</si>
  <si>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</si>
  <si>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</si>
  <si>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</si>
  <si>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</si>
  <si>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</si>
  <si>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</si>
  <si>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</si>
  <si>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</si>
  <si>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</si>
  <si>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</si>
  <si>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</si>
  <si>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</si>
  <si>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</si>
  <si>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</si>
  <si>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</si>
  <si>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</si>
  <si>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</si>
  <si>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</si>
  <si>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</si>
  <si>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</si>
  <si>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</si>
  <si>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</si>
  <si>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</si>
  <si>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</si>
  <si>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</si>
  <si>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</si>
  <si>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</si>
  <si>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</si>
  <si>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</si>
  <si>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</si>
  <si>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</si>
  <si>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</si>
  <si>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</si>
  <si>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</si>
  <si>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</si>
  <si>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</si>
  <si>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</si>
  <si>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</si>
  <si>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</si>
  <si>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</si>
  <si>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</si>
  <si>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</si>
  <si>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</si>
  <si>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</si>
  <si>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</si>
  <si>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</si>
  <si>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</si>
  <si>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</si>
  <si>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</si>
  <si>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</si>
  <si>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</si>
  <si>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</si>
  <si>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</si>
  <si>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</si>
  <si>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</si>
  <si>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</si>
  <si>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</si>
  <si>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</si>
  <si>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</si>
  <si>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</si>
  <si>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</si>
  <si>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</si>
  <si>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</si>
  <si>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</si>
  <si>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</si>
  <si>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</si>
  <si>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</si>
  <si>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</si>
  <si>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</si>
  <si>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</si>
  <si>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</si>
  <si>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</si>
  <si>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</si>
  <si>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</si>
  <si>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</si>
  <si>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</si>
  <si>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</si>
  <si>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</si>
  <si>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</si>
  <si>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</si>
  <si>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</si>
  <si>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</si>
  <si>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</si>
  <si>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</si>
  <si>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</si>
  <si>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</si>
  <si>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</si>
  <si>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</si>
  <si>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</si>
  <si>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</si>
  <si>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</si>
  <si>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</si>
  <si>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</si>
  <si>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</si>
  <si>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</si>
  <si>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</si>
  <si>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</si>
  <si>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</si>
  <si>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</si>
  <si>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</si>
  <si>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</si>
  <si>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</si>
  <si>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</si>
  <si>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</si>
  <si>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</si>
  <si>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</si>
  <si>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</si>
  <si>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</si>
  <si>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</si>
  <si>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</si>
  <si>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</si>
  <si>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</si>
  <si>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</si>
  <si>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</si>
  <si>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</si>
  <si>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</si>
  <si>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</si>
  <si>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</si>
  <si>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</si>
  <si>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</si>
  <si>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</si>
  <si>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</si>
  <si>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</si>
  <si>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</si>
  <si>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</si>
  <si>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</si>
  <si>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</si>
  <si>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</si>
  <si>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</si>
  <si>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</si>
  <si>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</si>
  <si>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</si>
  <si>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</si>
  <si>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</si>
  <si>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</si>
  <si>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</si>
  <si>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</si>
  <si>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</si>
  <si>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</si>
  <si>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</si>
  <si>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</si>
  <si>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</si>
  <si>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</si>
  <si>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</si>
  <si>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</si>
  <si>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</si>
  <si>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</si>
  <si>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</si>
  <si>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</si>
  <si>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</si>
  <si>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</si>
  <si>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</si>
  <si>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</si>
  <si>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</si>
  <si>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</si>
  <si>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</si>
  <si>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</si>
  <si>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</si>
  <si>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</si>
  <si>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</si>
  <si>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</si>
  <si>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</si>
  <si>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</si>
  <si>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</si>
  <si>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</si>
  <si>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</si>
  <si>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</si>
  <si>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</si>
  <si>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</si>
  <si>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</si>
  <si>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</si>
  <si>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</si>
  <si>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</si>
  <si>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</si>
  <si>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</si>
  <si>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</si>
  <si>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</si>
  <si>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</si>
  <si>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</si>
  <si>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</si>
  <si>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</si>
  <si>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</si>
  <si>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</si>
  <si>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</si>
  <si>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</si>
  <si>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</si>
  <si>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</si>
  <si>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</si>
  <si>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</si>
  <si>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</si>
  <si>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</si>
  <si>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</si>
  <si>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</si>
  <si>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</si>
  <si>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</si>
  <si>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</si>
  <si>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</si>
  <si>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</si>
  <si>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</si>
  <si>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</si>
  <si>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</si>
  <si>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</si>
  <si>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</si>
  <si>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</si>
  <si>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</si>
  <si>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</si>
  <si>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</si>
  <si>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</si>
  <si>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</si>
  <si>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</si>
  <si>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</si>
  <si>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</si>
  <si>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</si>
  <si>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</si>
  <si>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</si>
  <si>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</si>
  <si>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</si>
  <si>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</si>
  <si>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</si>
  <si>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</si>
  <si>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</si>
  <si>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</si>
  <si>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</si>
  <si>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</si>
  <si>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</si>
  <si>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</si>
  <si>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</si>
  <si>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</si>
  <si>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</si>
  <si>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</si>
  <si>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</si>
  <si>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</si>
  <si>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</si>
  <si>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</si>
  <si>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</si>
  <si>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</si>
  <si>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</si>
  <si>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</si>
  <si>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</si>
  <si>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</si>
  <si>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</si>
  <si>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</si>
  <si>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</si>
  <si>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</si>
  <si>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</si>
  <si>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</si>
  <si>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</si>
  <si>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</si>
  <si>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</si>
  <si>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</si>
  <si>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</si>
  <si>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</si>
  <si>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</si>
  <si>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</si>
  <si>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</si>
  <si>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</si>
  <si>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</si>
  <si>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</si>
  <si>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</si>
  <si>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</si>
  <si>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</si>
  <si>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</si>
  <si>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</si>
  <si>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</si>
  <si>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</si>
  <si>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</si>
  <si>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</si>
  <si>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</si>
  <si>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</si>
  <si>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</si>
  <si>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</si>
  <si>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</si>
  <si>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</si>
  <si>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</si>
  <si>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</si>
  <si>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</si>
  <si>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</si>
  <si>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</si>
  <si>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</si>
  <si>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</si>
  <si>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</si>
  <si>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</si>
  <si>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</si>
  <si>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</si>
  <si>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</si>
  <si>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</si>
  <si>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</si>
  <si>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</si>
  <si>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</si>
  <si>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</si>
  <si>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</si>
  <si>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</si>
  <si>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</si>
  <si>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</si>
  <si>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</si>
  <si>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</si>
  <si>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</si>
  <si>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</si>
  <si>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</si>
  <si>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</si>
  <si>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</si>
  <si>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</si>
  <si>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</si>
  <si>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</si>
  <si>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</si>
  <si>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</si>
  <si>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</si>
  <si>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</si>
  <si>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</si>
  <si>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</si>
  <si>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</si>
  <si>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</si>
  <si>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</si>
  <si>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</si>
  <si>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</si>
  <si>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</si>
  <si>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</si>
  <si>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</si>
  <si>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</si>
  <si>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</si>
  <si>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</si>
  <si>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</si>
  <si>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</si>
  <si>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</si>
  <si>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</si>
  <si>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</si>
  <si>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</si>
  <si>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</si>
  <si>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</si>
  <si>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</si>
  <si>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</si>
  <si>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</si>
  <si>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</si>
  <si>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</si>
  <si>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</si>
  <si>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</si>
  <si>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</si>
  <si>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</si>
  <si>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</si>
  <si>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</si>
  <si>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</si>
  <si>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</si>
  <si>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</si>
  <si>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</si>
  <si>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</si>
  <si>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</si>
  <si>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</si>
  <si>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</si>
  <si>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</si>
  <si>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</si>
  <si>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</si>
  <si>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</si>
  <si>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</si>
  <si>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</si>
  <si>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</si>
  <si>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</si>
  <si>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</si>
  <si>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</si>
  <si>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</si>
  <si>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</si>
  <si>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</si>
  <si>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</si>
  <si>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</si>
  <si>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</si>
  <si>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</si>
  <si>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</si>
  <si>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</si>
  <si>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</si>
  <si>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</si>
  <si>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</si>
  <si>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</si>
  <si>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</si>
  <si>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</si>
  <si>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</si>
  <si>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</si>
  <si>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</si>
  <si>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</si>
  <si>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</si>
  <si>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</si>
  <si>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</si>
  <si>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</si>
  <si>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</si>
  <si>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</si>
  <si>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</si>
  <si>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</si>
  <si>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</si>
  <si>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</si>
  <si>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</si>
  <si>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</si>
  <si>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</si>
  <si>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</si>
  <si>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</si>
  <si>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</si>
  <si>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</si>
  <si>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</si>
  <si>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</si>
  <si>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</si>
  <si>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</si>
  <si>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</si>
  <si>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</si>
  <si>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</si>
  <si>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</si>
  <si>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</si>
  <si>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</si>
  <si>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</si>
  <si>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</si>
  <si>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</si>
  <si>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</si>
  <si>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</si>
  <si>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</si>
  <si>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</si>
  <si>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</si>
  <si>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</si>
  <si>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</si>
  <si>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</si>
  <si>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</si>
  <si>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</si>
  <si>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</si>
  <si>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</si>
  <si>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</si>
  <si>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</si>
  <si>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</si>
  <si>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</si>
  <si>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</si>
  <si>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</si>
  <si>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</si>
  <si>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</si>
  <si>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</si>
  <si>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</si>
  <si>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</si>
  <si>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</si>
  <si>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</si>
  <si>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</si>
  <si>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</si>
  <si>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</si>
  <si>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</si>
  <si>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</si>
  <si>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</si>
  <si>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</si>
  <si>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</si>
  <si>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</si>
  <si>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</si>
  <si>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</si>
  <si>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</si>
  <si>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</si>
  <si>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</si>
  <si>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</si>
  <si>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</si>
  <si>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</si>
  <si>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</si>
  <si>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</si>
  <si>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</si>
  <si>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</si>
  <si>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</si>
  <si>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</si>
  <si>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</si>
  <si>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</si>
  <si>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</si>
  <si>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</si>
  <si>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</si>
  <si>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</si>
  <si>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</si>
  <si>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</si>
  <si>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</si>
  <si>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</si>
  <si>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</si>
  <si>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</si>
  <si>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</si>
  <si>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</si>
  <si>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</si>
  <si>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</si>
  <si>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</si>
  <si>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</si>
  <si>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</si>
  <si>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</si>
  <si>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</si>
  <si>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</si>
  <si>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</si>
  <si>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</si>
  <si>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</si>
  <si>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</si>
  <si>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</si>
  <si>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</si>
  <si>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</si>
  <si>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</si>
  <si>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</si>
  <si>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</si>
  <si>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</si>
  <si>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</si>
  <si>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</si>
  <si>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</si>
  <si>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</si>
  <si>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</si>
  <si>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</si>
  <si>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</si>
  <si>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</si>
  <si>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</si>
  <si>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</si>
  <si>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</si>
  <si>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</si>
  <si>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</si>
  <si>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</si>
  <si>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</si>
  <si>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</si>
  <si>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</si>
  <si>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</si>
  <si>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</si>
  <si>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</si>
  <si>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</si>
  <si>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</si>
  <si>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</si>
  <si>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</si>
  <si>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</si>
  <si>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</si>
  <si>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</si>
  <si>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</si>
  <si>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</si>
  <si>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</si>
  <si>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</si>
  <si>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</si>
  <si>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</si>
  <si>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</si>
  <si>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</si>
  <si>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</si>
  <si>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</si>
  <si>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</si>
  <si>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</si>
  <si>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</si>
  <si>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</si>
  <si>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</si>
  <si>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</si>
  <si>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</si>
  <si>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</si>
  <si>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</si>
  <si>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</si>
  <si>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</si>
  <si>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</si>
  <si>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</si>
  <si>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</si>
  <si>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</si>
  <si>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</si>
  <si>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</si>
  <si>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</si>
  <si>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</si>
  <si>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</si>
  <si>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</si>
  <si>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</si>
  <si>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</si>
  <si>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</si>
  <si>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</si>
  <si>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</si>
  <si>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</si>
  <si>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</si>
  <si>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</si>
  <si>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</si>
  <si>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</si>
  <si>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</si>
  <si>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</si>
  <si>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</si>
  <si>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</si>
  <si>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</si>
  <si>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</si>
  <si>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</si>
  <si>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</si>
  <si>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</si>
  <si>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</si>
  <si>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</si>
  <si>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</si>
  <si>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</si>
  <si>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</si>
  <si>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</si>
  <si>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</si>
  <si>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</si>
  <si>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</si>
  <si>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</si>
  <si>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</si>
  <si>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</si>
  <si>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</si>
  <si>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</si>
  <si>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</si>
  <si>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</si>
  <si>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</si>
  <si>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</si>
  <si>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</si>
  <si>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</si>
  <si>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</si>
  <si>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</si>
  <si>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</si>
  <si>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</si>
  <si>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</si>
  <si>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</si>
  <si>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</si>
  <si>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</si>
  <si>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</si>
  <si>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</si>
  <si>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</si>
  <si>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</si>
  <si>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</si>
  <si>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</si>
  <si>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</si>
  <si>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</si>
  <si>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</si>
  <si>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</si>
  <si>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</si>
  <si>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</si>
  <si>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</si>
  <si>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</si>
  <si>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</si>
  <si>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</si>
  <si>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</si>
  <si>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</si>
  <si>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</si>
  <si>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</si>
  <si>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</si>
  <si>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</si>
  <si>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</si>
  <si>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</si>
  <si>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</si>
  <si>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</si>
  <si>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</si>
  <si>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</si>
  <si>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</si>
  <si>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</si>
  <si>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</si>
  <si>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</si>
  <si>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</si>
  <si>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</si>
  <si>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</si>
  <si>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</si>
  <si>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</si>
  <si>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</si>
  <si>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</si>
  <si>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</si>
  <si>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</si>
  <si>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</si>
  <si>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</si>
  <si>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</si>
  <si>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</si>
  <si>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</si>
  <si>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</si>
  <si>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</si>
  <si>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</si>
  <si>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</si>
  <si>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</si>
  <si>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</si>
  <si>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</si>
  <si>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</si>
  <si>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</si>
  <si>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</si>
  <si>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</si>
  <si>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</si>
  <si>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</si>
  <si>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</si>
  <si>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</si>
  <si>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</si>
  <si>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</si>
  <si>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</si>
  <si>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</si>
  <si>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</si>
  <si>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</si>
  <si>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</si>
  <si>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</si>
  <si>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</si>
  <si>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</si>
  <si>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</si>
  <si>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</si>
  <si>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</si>
  <si>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</si>
  <si>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</si>
  <si>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</si>
  <si>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</si>
  <si>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</si>
  <si>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</si>
  <si>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</si>
  <si>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</si>
  <si>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</si>
  <si>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</si>
  <si>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</si>
  <si>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</si>
  <si>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</si>
  <si>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</si>
  <si>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</si>
  <si>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</si>
  <si>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</si>
  <si>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</si>
  <si>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</si>
  <si>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</si>
  <si>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</si>
  <si>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</si>
  <si>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</si>
  <si>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</si>
  <si>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</si>
  <si>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</si>
  <si>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</si>
  <si>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</si>
  <si>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</si>
  <si>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</si>
  <si>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</si>
  <si>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</si>
  <si>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</si>
  <si>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</si>
  <si>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</si>
  <si>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</si>
  <si>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</si>
  <si>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</si>
  <si>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</si>
  <si>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</si>
  <si>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</si>
  <si>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</si>
  <si>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</si>
  <si>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</si>
  <si>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</si>
  <si>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</si>
  <si>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</si>
  <si>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</si>
  <si>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</si>
  <si>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</si>
  <si>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</si>
  <si>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</si>
  <si>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</si>
  <si>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</si>
  <si>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</si>
  <si>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</si>
  <si>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</si>
  <si>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</si>
  <si>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</si>
  <si>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</si>
  <si>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</si>
  <si>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</si>
  <si>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</si>
  <si>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</si>
  <si>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</si>
  <si>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</si>
  <si>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</si>
  <si>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</si>
  <si>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</si>
  <si>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</si>
  <si>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</si>
  <si>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</si>
  <si>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</si>
  <si>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</si>
  <si>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</si>
  <si>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</si>
  <si>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</si>
  <si>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</si>
  <si>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</si>
  <si>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</si>
  <si>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</si>
  <si>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</si>
  <si>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</si>
  <si>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</si>
  <si>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</si>
  <si>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</si>
  <si>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</si>
  <si>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</si>
  <si>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</si>
  <si>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</si>
  <si>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</si>
  <si>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</si>
  <si>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</si>
  <si>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</si>
  <si>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</si>
  <si>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</si>
  <si>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</si>
  <si>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</si>
  <si>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</si>
  <si>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</si>
  <si>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</si>
  <si>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</si>
  <si>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</si>
  <si>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</si>
  <si>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</si>
  <si>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</si>
  <si>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</si>
  <si>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</si>
  <si>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</si>
  <si>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</si>
  <si>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</si>
  <si>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</si>
  <si>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</si>
  <si>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</si>
  <si>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</si>
  <si>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</si>
  <si>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</si>
  <si>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</si>
  <si>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</si>
  <si>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</si>
  <si>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</si>
  <si>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</si>
  <si>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</si>
  <si>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</si>
  <si>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</si>
  <si>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</si>
  <si>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</si>
  <si>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</si>
  <si>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</si>
  <si>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</si>
  <si>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</si>
  <si>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</si>
  <si>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</si>
  <si>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</si>
  <si>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</si>
  <si>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</si>
  <si>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</si>
  <si>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</si>
  <si>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</si>
  <si>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</si>
  <si>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</si>
  <si>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</si>
  <si>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</si>
  <si>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</si>
  <si>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</si>
  <si>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</si>
  <si>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</si>
  <si>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</si>
  <si>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</si>
  <si>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</si>
  <si>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</si>
  <si>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</si>
  <si>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</si>
  <si>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</si>
  <si>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</si>
  <si>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</si>
  <si>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</si>
  <si>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</si>
  <si>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</si>
  <si>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</si>
  <si>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</si>
  <si>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</si>
  <si>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</si>
  <si>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</si>
  <si>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</si>
  <si>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</si>
  <si>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</si>
  <si>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</si>
  <si>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</si>
  <si>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</si>
  <si>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</si>
  <si>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</si>
  <si>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</si>
  <si>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</si>
  <si>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</si>
  <si>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</si>
  <si>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</si>
  <si>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</si>
  <si>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</si>
  <si>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</si>
  <si>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</si>
  <si>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</si>
  <si>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</si>
  <si>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</si>
  <si>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</si>
  <si>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</si>
  <si>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</si>
  <si>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</si>
  <si>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</si>
  <si>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</si>
  <si>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</si>
  <si>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</si>
  <si>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</si>
  <si>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</si>
  <si>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</si>
  <si>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</si>
  <si>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</si>
  <si>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</si>
  <si>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</si>
  <si>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</si>
  <si>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</si>
  <si>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</si>
  <si>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</si>
  <si>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</si>
  <si>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</si>
  <si>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</si>
  <si>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</si>
  <si>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</si>
  <si>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</si>
  <si>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</si>
  <si>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</si>
  <si>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</si>
  <si>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</si>
  <si>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</si>
  <si>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</si>
  <si>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</si>
  <si>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</si>
  <si>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</si>
  <si>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</si>
  <si>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</si>
  <si>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</si>
  <si>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</si>
  <si>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</si>
  <si>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</si>
  <si>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</si>
  <si>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</si>
  <si>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</si>
  <si>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</si>
  <si>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</si>
  <si>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</si>
  <si>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</si>
  <si>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</si>
  <si>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</si>
  <si>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</si>
  <si>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</si>
  <si>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</si>
  <si>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</si>
  <si>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</si>
  <si>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</si>
  <si>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</si>
  <si>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</si>
  <si>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</si>
  <si>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</si>
  <si>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</si>
  <si>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</si>
  <si>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</si>
  <si>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</si>
  <si>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</si>
  <si>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</si>
  <si>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</si>
  <si>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</si>
  <si>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</si>
  <si>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</si>
  <si>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</si>
  <si>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</si>
  <si>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</si>
  <si>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</si>
  <si>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</si>
  <si>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</si>
  <si>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</si>
  <si>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</si>
  <si>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</si>
  <si>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</si>
  <si>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</si>
  <si>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</si>
  <si>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</si>
  <si>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</si>
  <si>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</si>
  <si>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</si>
  <si>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</si>
  <si>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</si>
  <si>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</si>
  <si>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</si>
  <si>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</si>
  <si>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</si>
  <si>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</si>
  <si>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</si>
  <si>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</si>
  <si>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</si>
  <si>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</si>
  <si>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</si>
  <si>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</si>
  <si>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</si>
  <si>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</si>
  <si>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</si>
  <si>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</si>
  <si>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</si>
  <si>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</si>
  <si>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</si>
  <si>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</si>
  <si>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</si>
  <si>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</si>
  <si>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</si>
  <si>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</si>
  <si>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</si>
  <si>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</si>
  <si>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</si>
  <si>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</si>
  <si>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</si>
  <si>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</si>
  <si>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</si>
  <si>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</si>
  <si>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</si>
  <si>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</si>
  <si>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</si>
  <si>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</si>
  <si>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</si>
  <si>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</si>
  <si>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</si>
  <si>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</si>
  <si>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</si>
  <si>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</si>
  <si>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</si>
  <si>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</si>
  <si>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</si>
  <si>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</si>
  <si>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</si>
  <si>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</si>
  <si>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</si>
  <si>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</si>
  <si>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</si>
  <si>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</si>
  <si>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</si>
  <si>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</si>
  <si>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</si>
  <si>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</si>
  <si>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</si>
  <si>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</si>
  <si>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</si>
  <si>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</si>
  <si>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</si>
  <si>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</si>
  <si>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</si>
  <si>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</si>
  <si>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</si>
  <si>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</si>
  <si>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</si>
  <si>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</si>
  <si>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</si>
  <si>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</si>
  <si>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</si>
  <si>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</si>
  <si>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</si>
  <si>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</si>
  <si>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</si>
  <si>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</si>
  <si>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</si>
  <si>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</si>
  <si>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</si>
  <si>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</si>
  <si>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</si>
  <si>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</si>
  <si>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</si>
  <si>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</si>
  <si>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</si>
  <si>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</si>
  <si>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</si>
  <si>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</si>
  <si>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</si>
  <si>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</si>
  <si>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</si>
  <si>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</si>
  <si>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</si>
  <si>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</si>
  <si>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</si>
  <si>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</si>
  <si>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</si>
  <si>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</si>
  <si>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</si>
  <si>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</si>
  <si>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</si>
  <si>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</si>
  <si>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</si>
  <si>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</si>
  <si>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</si>
  <si>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</si>
  <si>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</si>
  <si>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</si>
  <si>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</si>
  <si>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</si>
  <si>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</si>
  <si>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</si>
  <si>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</si>
  <si>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</si>
  <si>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</si>
  <si>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</si>
  <si>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</si>
  <si>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</si>
  <si>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</si>
  <si>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</si>
  <si>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</si>
  <si>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</si>
  <si>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</si>
  <si>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</si>
  <si>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</si>
  <si>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</si>
  <si>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</si>
  <si>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</si>
  <si>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</si>
  <si>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</si>
  <si>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</si>
  <si>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</si>
  <si>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</si>
  <si>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</si>
  <si>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</si>
  <si>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</si>
  <si>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</si>
  <si>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</si>
  <si>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</si>
  <si>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</si>
  <si>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</si>
  <si>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</si>
  <si>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</si>
  <si>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</si>
  <si>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</si>
  <si>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</si>
  <si>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</si>
  <si>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</si>
  <si>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</si>
  <si>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</si>
  <si>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</si>
  <si>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</si>
  <si>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</si>
  <si>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</si>
  <si>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</si>
  <si>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</si>
  <si>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</si>
  <si>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</si>
  <si>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</si>
  <si>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</si>
  <si>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</si>
  <si>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</si>
  <si>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</si>
  <si>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</si>
  <si>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</si>
  <si>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</si>
  <si>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</si>
  <si>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</si>
  <si>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</si>
  <si>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</si>
  <si>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</si>
  <si>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</si>
  <si>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</si>
  <si>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</si>
  <si>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</si>
  <si>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</si>
  <si>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</si>
  <si>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</si>
  <si>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</si>
  <si>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</si>
  <si>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</si>
  <si>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</si>
  <si>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</si>
  <si>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</si>
  <si>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</si>
  <si>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</si>
  <si>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</si>
  <si>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</si>
  <si>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</si>
  <si>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</si>
  <si>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</si>
  <si>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</si>
  <si>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</si>
  <si>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</si>
  <si>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</si>
  <si>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</si>
  <si>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</si>
  <si>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</si>
  <si>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</si>
  <si>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</si>
  <si>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</si>
  <si>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</si>
  <si>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</si>
  <si>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</si>
  <si>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</si>
  <si>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</si>
  <si>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</si>
  <si>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</si>
  <si>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</si>
  <si>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</si>
  <si>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</si>
  <si>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</si>
  <si>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</si>
  <si>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</si>
  <si>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</si>
  <si>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</si>
  <si>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</si>
  <si>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</si>
  <si>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</si>
  <si>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</si>
  <si>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</si>
  <si>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</si>
  <si>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</si>
  <si>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</si>
  <si>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</si>
  <si>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</si>
  <si>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</si>
  <si>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</si>
  <si>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</si>
  <si>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</si>
  <si>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</si>
  <si>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</si>
  <si>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</si>
  <si>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</si>
  <si>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</si>
  <si>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</si>
  <si>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</si>
  <si>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</si>
  <si>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</si>
  <si>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</si>
  <si>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</si>
  <si>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</si>
  <si>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</si>
  <si>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</si>
  <si>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</si>
  <si>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</si>
  <si>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</si>
  <si>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</si>
  <si>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</si>
  <si>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</si>
  <si>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</si>
  <si>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</si>
  <si>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</si>
  <si>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</si>
  <si>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</si>
  <si>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</si>
  <si>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</si>
  <si>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</si>
  <si>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</si>
  <si>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</si>
  <si>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</si>
  <si>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</si>
  <si>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</si>
  <si>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</si>
  <si>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</si>
  <si>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</si>
  <si>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</si>
  <si>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</si>
  <si>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</si>
  <si>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</si>
  <si>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</si>
  <si>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</si>
  <si>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</si>
  <si>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</si>
  <si>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</si>
  <si>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</si>
  <si>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</si>
  <si>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</si>
  <si>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</si>
  <si>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</si>
  <si>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</si>
  <si>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</si>
  <si>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</si>
  <si>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</si>
  <si>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</si>
  <si>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</si>
  <si>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</si>
  <si>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</si>
  <si>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</si>
  <si>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</si>
  <si>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</si>
  <si>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</si>
  <si>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</si>
  <si>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</si>
  <si>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</si>
  <si>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</si>
  <si>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</si>
  <si>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</si>
  <si>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</si>
  <si>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</si>
  <si>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</si>
  <si>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</si>
  <si>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</si>
  <si>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</si>
  <si>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</si>
  <si>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</si>
  <si>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</si>
  <si>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</si>
  <si>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</si>
  <si>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</si>
  <si>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</si>
  <si>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</si>
  <si>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</si>
  <si>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</si>
  <si>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</si>
  <si>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</si>
  <si>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</si>
  <si>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</si>
  <si>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</si>
  <si>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</si>
  <si>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</si>
  <si>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</si>
  <si>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</si>
  <si>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</si>
  <si>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</si>
  <si>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</si>
  <si>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</si>
  <si>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</si>
  <si>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</si>
  <si>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</si>
  <si>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</si>
  <si>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</si>
  <si>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</si>
  <si>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</si>
  <si>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</si>
  <si>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</si>
  <si>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</si>
  <si>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</si>
  <si>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</si>
  <si>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</si>
  <si>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</si>
  <si>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</si>
  <si>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</si>
  <si>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</si>
  <si>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</si>
  <si>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</si>
  <si>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</si>
  <si>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</si>
  <si>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</si>
  <si>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</si>
  <si>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</si>
  <si>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</si>
  <si>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</si>
  <si>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</si>
  <si>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</si>
  <si>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</si>
  <si>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</si>
  <si>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</si>
  <si>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</si>
  <si>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</si>
  <si>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</si>
  <si>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</si>
  <si>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</si>
  <si>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</si>
  <si>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</si>
  <si>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</si>
  <si>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</si>
  <si>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</si>
  <si>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</si>
  <si>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</si>
  <si>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</si>
  <si>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</si>
  <si>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</si>
  <si>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</si>
  <si>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</si>
  <si>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</si>
  <si>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</si>
  <si>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</si>
  <si>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</si>
  <si>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</si>
  <si>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</si>
  <si>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</si>
  <si>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</si>
  <si>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</si>
  <si>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</si>
  <si>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</si>
  <si>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</si>
  <si>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</si>
  <si>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</si>
  <si>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</si>
  <si>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</si>
  <si>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</si>
  <si>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</si>
  <si>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</si>
  <si>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</si>
  <si>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</si>
  <si>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</si>
  <si>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</si>
  <si>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</si>
  <si>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</si>
  <si>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</si>
  <si>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</si>
  <si>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</si>
  <si>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</si>
  <si>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</si>
  <si>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</si>
  <si>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</si>
  <si>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</si>
  <si>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</si>
  <si>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</si>
  <si>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</si>
  <si>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</si>
  <si>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</si>
  <si>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</si>
  <si>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</si>
  <si>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</si>
  <si>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</si>
  <si>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</si>
  <si>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</si>
  <si>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</si>
  <si>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</si>
  <si>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</si>
  <si>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</si>
  <si>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</si>
  <si>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</si>
  <si>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</si>
  <si>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</si>
  <si>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</si>
  <si>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</si>
  <si>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</si>
  <si>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</si>
  <si>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</si>
  <si>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</si>
  <si>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</si>
  <si>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</si>
  <si>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</si>
  <si>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</si>
  <si>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</si>
  <si>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</si>
  <si>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</si>
  <si>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</si>
  <si>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</si>
  <si>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</si>
  <si>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</si>
  <si>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</si>
  <si>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</si>
  <si>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</si>
  <si>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</si>
  <si>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</si>
  <si>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</si>
  <si>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</si>
  <si>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</si>
  <si>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</si>
  <si>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</si>
  <si>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</si>
  <si>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</si>
  <si>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</si>
  <si>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</si>
  <si>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</si>
  <si>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</si>
  <si>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</si>
  <si>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</si>
  <si>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</si>
  <si>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</si>
  <si>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</si>
  <si>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</si>
  <si>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</si>
  <si>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</si>
  <si>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</si>
  <si>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</si>
  <si>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</si>
  <si>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</si>
  <si>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</si>
  <si>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</si>
  <si>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</si>
  <si>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</si>
  <si>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</si>
  <si>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</si>
  <si>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</si>
  <si>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</si>
  <si>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</si>
  <si>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</si>
  <si>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</si>
  <si>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</si>
  <si>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</si>
  <si>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</si>
  <si>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</si>
  <si>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</si>
  <si>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</si>
  <si>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</si>
  <si>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</si>
  <si>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</si>
  <si>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</si>
  <si>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</si>
  <si>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</si>
  <si>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</si>
  <si>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</si>
  <si>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</si>
  <si>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</si>
  <si>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</si>
  <si>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</si>
  <si>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</si>
  <si>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</si>
  <si>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</si>
  <si>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</si>
  <si>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</si>
  <si>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</si>
  <si>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</si>
  <si>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</si>
  <si>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</si>
  <si>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</si>
  <si>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</si>
  <si>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</si>
  <si>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</si>
  <si>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</si>
  <si>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</si>
  <si>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</si>
  <si>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</si>
  <si>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</si>
  <si>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</si>
  <si>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</si>
  <si>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</si>
  <si>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</si>
  <si>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</si>
  <si>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</si>
  <si>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</si>
  <si>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</si>
  <si>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</si>
  <si>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</si>
  <si>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</si>
  <si>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</si>
  <si>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</si>
  <si>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</si>
  <si>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</si>
  <si>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</si>
  <si>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</si>
  <si>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</si>
  <si>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</si>
  <si>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</si>
  <si>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</si>
  <si>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</si>
  <si>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</si>
  <si>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</si>
  <si>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</si>
  <si>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</si>
  <si>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</si>
  <si>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</si>
  <si>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</si>
  <si>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</si>
  <si>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</si>
  <si>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</si>
  <si>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</si>
  <si>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</si>
  <si>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</si>
  <si>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</si>
  <si>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</si>
  <si>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</si>
  <si>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</si>
  <si>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</si>
  <si>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</si>
  <si>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</si>
  <si>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</si>
  <si>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</si>
  <si>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</si>
  <si>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</si>
  <si>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</si>
  <si>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</si>
  <si>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</si>
  <si>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</si>
  <si>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</si>
  <si>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</si>
  <si>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</si>
  <si>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</si>
  <si>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</si>
  <si>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</si>
  <si>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</si>
  <si>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</si>
  <si>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</si>
  <si>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</si>
  <si>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</si>
  <si>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</si>
  <si>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</si>
  <si>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</si>
  <si>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</si>
  <si>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</si>
  <si>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</si>
  <si>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</si>
  <si>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</si>
  <si>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</si>
  <si>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</si>
  <si>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</si>
  <si>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</si>
  <si>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</si>
  <si>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</si>
  <si>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</si>
  <si>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</si>
  <si>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</si>
  <si>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</si>
  <si>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</si>
  <si>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</si>
  <si>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</si>
  <si>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</si>
  <si>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</si>
  <si>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</si>
  <si>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</si>
  <si>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</si>
  <si>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</si>
  <si>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</si>
  <si>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</si>
  <si>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</si>
  <si>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</si>
  <si>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</si>
  <si>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</si>
  <si>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</si>
  <si>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</si>
  <si>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</si>
  <si>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</si>
  <si>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</si>
  <si>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</si>
  <si>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</si>
  <si>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</si>
  <si>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</si>
  <si>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</si>
  <si>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</si>
  <si>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</si>
  <si>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</si>
  <si>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</si>
  <si>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</si>
  <si>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</si>
  <si>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</si>
  <si>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</si>
  <si>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</si>
  <si>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</si>
  <si>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</si>
  <si>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</si>
  <si>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</si>
  <si>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</si>
  <si>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</si>
  <si>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</si>
  <si>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</si>
  <si>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</si>
  <si>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</si>
  <si>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</si>
  <si>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</si>
  <si>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</si>
  <si>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</si>
  <si>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</si>
  <si>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</si>
  <si>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</si>
  <si>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</si>
  <si>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</si>
  <si>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</si>
  <si>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</si>
  <si>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</si>
  <si>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</si>
  <si>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</si>
  <si>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</si>
  <si>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</si>
  <si>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</si>
  <si>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</si>
  <si>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</si>
  <si>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</si>
  <si>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</si>
  <si>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</si>
  <si>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</si>
  <si>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</si>
  <si>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</si>
  <si>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</si>
  <si>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</si>
  <si>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</si>
  <si>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</si>
  <si>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</si>
  <si>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</si>
  <si>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</si>
  <si>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</si>
  <si>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</si>
  <si>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</si>
  <si>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</si>
  <si>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</si>
  <si>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</si>
  <si>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</si>
  <si>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</si>
  <si>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</si>
  <si>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</si>
  <si>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</si>
  <si>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</si>
  <si>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</si>
  <si>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</si>
  <si>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</si>
  <si>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</si>
  <si>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</si>
  <si>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</si>
  <si>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</si>
  <si>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</si>
  <si>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</si>
  <si>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</si>
  <si>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</si>
  <si>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</si>
  <si>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</si>
  <si>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</si>
  <si>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</si>
  <si>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</si>
  <si>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</si>
  <si>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</si>
  <si>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</si>
  <si>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</si>
  <si>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</si>
  <si>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</si>
  <si>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</si>
  <si>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</si>
  <si>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</si>
  <si>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</si>
  <si>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</si>
  <si>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</si>
  <si>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</si>
  <si>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</si>
  <si>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</si>
  <si>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</si>
  <si>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</si>
  <si>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</si>
  <si>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</si>
  <si>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</si>
  <si>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</si>
  <si>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</si>
  <si>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</si>
  <si>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</si>
  <si>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</si>
  <si>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</si>
  <si>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</si>
  <si>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</si>
  <si>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</si>
  <si>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</si>
  <si>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</si>
  <si>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</si>
  <si>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</si>
  <si>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</si>
  <si>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</si>
  <si>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</si>
  <si>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</si>
  <si>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</si>
  <si>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</si>
  <si>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</si>
  <si>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</si>
  <si>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</si>
  <si>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</si>
  <si>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</si>
  <si>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</si>
  <si>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</si>
  <si>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</si>
  <si>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</si>
  <si>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</si>
  <si>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</si>
  <si>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</si>
  <si>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</si>
  <si>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</si>
  <si>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</si>
  <si>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</si>
  <si>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</si>
  <si>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</si>
  <si>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</si>
  <si>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</si>
  <si>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</si>
  <si>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</si>
  <si>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</si>
  <si>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</si>
  <si>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</si>
  <si>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</si>
  <si>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</si>
  <si>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</si>
  <si>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</si>
  <si>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</si>
  <si>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</si>
  <si>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</si>
  <si>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</si>
  <si>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</si>
  <si>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</si>
  <si>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</si>
  <si>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</si>
  <si>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</si>
  <si>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</si>
  <si>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</si>
  <si>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</si>
  <si>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</si>
  <si>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</si>
  <si>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</si>
  <si>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</si>
  <si>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</si>
  <si>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</si>
  <si>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</si>
  <si>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</si>
  <si>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</si>
  <si>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</si>
  <si>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</si>
  <si>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</si>
  <si>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</si>
  <si>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</si>
  <si>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</si>
  <si>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</si>
  <si>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</si>
  <si>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</si>
  <si>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</si>
  <si>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</si>
  <si>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</si>
  <si>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</si>
  <si>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</si>
  <si>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</si>
  <si>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</si>
  <si>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</si>
  <si>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</si>
  <si>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</si>
  <si>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</si>
  <si>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</si>
  <si>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</si>
  <si>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</si>
  <si>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</si>
  <si>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</si>
  <si>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</si>
  <si>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</si>
  <si>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</si>
  <si>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</si>
  <si>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</si>
  <si>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</si>
  <si>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</si>
  <si>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</si>
  <si>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</si>
  <si>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</si>
  <si>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</si>
  <si>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</si>
  <si>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</si>
  <si>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</si>
  <si>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</si>
  <si>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</si>
  <si>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</si>
  <si>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</si>
  <si>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</si>
  <si>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</si>
  <si>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</si>
  <si>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</si>
  <si>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</si>
  <si>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</si>
  <si>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</si>
  <si>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</si>
  <si>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</si>
  <si>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</si>
  <si>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</si>
  <si>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</si>
  <si>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</si>
  <si>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</si>
  <si>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</si>
  <si>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</si>
  <si>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</si>
  <si>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</si>
  <si>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</si>
  <si>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</si>
  <si>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</si>
  <si>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</si>
  <si>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</si>
  <si>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</si>
  <si>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</si>
  <si>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</si>
  <si>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</si>
  <si>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</si>
  <si>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</si>
  <si>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</si>
  <si>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</si>
  <si>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</si>
  <si>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</si>
  <si>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</si>
  <si>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</si>
  <si>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</si>
  <si>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</si>
  <si>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</si>
  <si>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</si>
  <si>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</si>
  <si>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</si>
  <si>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</si>
  <si>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</si>
  <si>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</si>
  <si>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</si>
  <si>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</si>
  <si>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</si>
  <si>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</si>
  <si>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</si>
  <si>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</si>
  <si>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</si>
  <si>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</si>
  <si>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</si>
  <si>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</si>
  <si>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</si>
  <si>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</si>
  <si>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</si>
  <si>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</si>
  <si>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</si>
  <si>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</si>
  <si>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</si>
  <si>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</si>
  <si>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</si>
  <si>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</si>
  <si>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</si>
  <si>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</si>
  <si>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</si>
  <si>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</si>
  <si>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</si>
  <si>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</si>
  <si>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</si>
  <si>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</si>
  <si>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</si>
  <si>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</si>
  <si>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</si>
  <si>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</si>
  <si>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</si>
  <si>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</si>
  <si>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</si>
  <si>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</si>
  <si>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</si>
  <si>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</si>
  <si>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</si>
  <si>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</si>
  <si>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</si>
  <si>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</si>
  <si>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</si>
  <si>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</si>
  <si>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</si>
  <si>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</si>
  <si>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</si>
  <si>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</si>
  <si>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</si>
  <si>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</si>
  <si>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</si>
  <si>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</si>
  <si>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</si>
  <si>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</si>
  <si>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</si>
  <si>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</si>
  <si>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</si>
  <si>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</si>
  <si>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</si>
  <si>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</si>
  <si>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</si>
  <si>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</si>
  <si>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</si>
  <si>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</si>
  <si>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</si>
  <si>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</si>
  <si>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</si>
  <si>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</si>
  <si>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</si>
  <si>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</si>
  <si>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</si>
  <si>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</si>
  <si>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</si>
  <si>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</si>
  <si>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</si>
  <si>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</si>
  <si>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</si>
  <si>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</si>
  <si>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</si>
  <si>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</si>
  <si>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</si>
  <si>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</si>
  <si>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</si>
  <si>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</si>
  <si>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</si>
  <si>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</si>
  <si>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</si>
  <si>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</si>
  <si>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</si>
  <si>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</si>
  <si>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</si>
  <si>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</si>
  <si>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</si>
  <si>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</si>
  <si>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</si>
  <si>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</si>
  <si>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</si>
  <si>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</si>
  <si>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</si>
  <si>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</si>
  <si>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</si>
  <si>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</si>
  <si>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</si>
  <si>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</si>
  <si>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</si>
  <si>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</si>
  <si>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</si>
  <si>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</si>
  <si>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</si>
  <si>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</si>
  <si>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</si>
  <si>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</si>
  <si>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</si>
  <si>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</si>
  <si>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</si>
  <si>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</si>
  <si>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</si>
  <si>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</si>
  <si>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</si>
  <si>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</si>
  <si>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</si>
  <si>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</si>
  <si>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</si>
  <si>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</si>
  <si>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</si>
  <si>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</si>
  <si>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</si>
  <si>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</si>
  <si>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</si>
  <si>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</si>
  <si>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</si>
  <si>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</si>
  <si>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</si>
  <si>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</si>
  <si>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</si>
  <si>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</si>
  <si>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</si>
  <si>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</si>
  <si>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</si>
  <si>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</si>
  <si>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</si>
  <si>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</si>
  <si>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</si>
  <si>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</si>
  <si>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</si>
  <si>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</si>
  <si>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</si>
  <si>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</si>
  <si>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</si>
  <si>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</si>
  <si>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</si>
  <si>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</si>
  <si>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</si>
  <si>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</si>
  <si>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</si>
  <si>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</si>
  <si>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</si>
  <si>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</si>
  <si>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</si>
  <si>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</si>
  <si>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</si>
  <si>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</si>
  <si>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</si>
  <si>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</si>
  <si>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</si>
  <si>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</si>
  <si>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</si>
  <si>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</si>
  <si>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</si>
  <si>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</si>
  <si>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</si>
  <si>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</si>
  <si>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</si>
  <si>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</si>
  <si>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</si>
  <si>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</si>
  <si>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</si>
  <si>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</si>
  <si>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</si>
  <si>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</si>
  <si>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</si>
  <si>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</si>
  <si>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</si>
  <si>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</si>
  <si>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</si>
  <si>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</si>
  <si>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</si>
  <si>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</si>
  <si>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</si>
  <si>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</si>
  <si>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</si>
  <si>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</si>
  <si>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</si>
  <si>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</si>
  <si>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</si>
  <si>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</si>
  <si>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</si>
  <si>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</si>
  <si>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</si>
  <si>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</si>
  <si>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</si>
  <si>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</si>
  <si>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</si>
  <si>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</si>
  <si>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</si>
  <si>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</si>
  <si>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</si>
  <si>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</si>
  <si>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</si>
  <si>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</si>
  <si>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</si>
  <si>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</si>
  <si>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</si>
  <si>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</si>
  <si>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</si>
  <si>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</si>
  <si>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</si>
  <si>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</si>
  <si>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</si>
  <si>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</si>
  <si>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</si>
  <si>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</si>
  <si>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</si>
  <si>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</si>
  <si>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</si>
  <si>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</si>
  <si>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</si>
  <si>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</si>
  <si>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</si>
  <si>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</si>
  <si>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</si>
  <si>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</si>
  <si>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</si>
  <si>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</si>
  <si>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</si>
  <si>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</si>
  <si>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</si>
  <si>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</si>
  <si>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</si>
  <si>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</si>
  <si>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</si>
  <si>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</si>
  <si>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</si>
  <si>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</si>
  <si>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</si>
  <si>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</si>
  <si>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</si>
  <si>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</si>
  <si>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</si>
  <si>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</si>
  <si>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</si>
  <si>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</si>
  <si>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</si>
  <si>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</si>
  <si>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</si>
  <si>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</si>
  <si>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</si>
  <si>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</si>
  <si>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</si>
  <si>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</si>
  <si>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</si>
  <si>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</si>
  <si>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</si>
  <si>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</si>
  <si>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</si>
  <si>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</si>
  <si>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</si>
  <si>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</si>
  <si>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</si>
  <si>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</si>
  <si>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</si>
  <si>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</si>
  <si>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</si>
  <si>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</si>
  <si>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</si>
  <si>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</si>
  <si>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</si>
  <si>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</si>
  <si>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</si>
  <si>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</si>
  <si>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</si>
  <si>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</si>
  <si>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</si>
  <si>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</si>
  <si>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</si>
  <si>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</si>
  <si>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</si>
  <si>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</si>
  <si>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</si>
  <si>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</si>
  <si>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</si>
  <si>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</si>
  <si>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</si>
  <si>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</si>
  <si>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</si>
  <si>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</si>
  <si>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</si>
  <si>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</si>
  <si>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</si>
  <si>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</si>
  <si>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</si>
  <si>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</si>
  <si>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</si>
  <si>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</si>
  <si>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</si>
  <si>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</si>
  <si>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</si>
  <si>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</si>
  <si>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</si>
  <si>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</si>
  <si>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</si>
  <si>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</si>
  <si>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</si>
  <si>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</si>
  <si>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</si>
  <si>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</si>
  <si>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</si>
  <si>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</si>
  <si>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</si>
  <si>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</si>
  <si>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</si>
  <si>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</si>
  <si>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</si>
  <si>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</si>
  <si>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</si>
  <si>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</si>
  <si>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</si>
  <si>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</si>
  <si>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</si>
  <si>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</si>
  <si>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</si>
  <si>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</si>
  <si>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</si>
  <si>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</si>
  <si>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</si>
  <si>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</si>
  <si>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</si>
  <si>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</si>
  <si>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</si>
  <si>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</si>
  <si>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</si>
  <si>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</si>
  <si>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</si>
  <si>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</si>
  <si>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</si>
  <si>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</si>
  <si>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</si>
  <si>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</si>
  <si>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</si>
  <si>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</si>
  <si>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</si>
  <si>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</si>
  <si>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</si>
  <si>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</si>
  <si>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</si>
  <si>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</si>
  <si>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</si>
  <si>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</si>
  <si>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</si>
  <si>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</si>
  <si>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</si>
  <si>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</si>
  <si>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</si>
  <si>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</si>
  <si>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</si>
  <si>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</si>
  <si>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</si>
  <si>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</si>
  <si>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</si>
  <si>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</si>
  <si>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</si>
  <si>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</si>
  <si>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</si>
  <si>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</si>
  <si>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</si>
  <si>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</si>
  <si>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</si>
  <si>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</si>
  <si>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</si>
  <si>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</si>
  <si>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</si>
  <si>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</si>
  <si>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</si>
  <si>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</si>
  <si>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</si>
  <si>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</si>
  <si>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</si>
  <si>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</si>
  <si>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</si>
  <si>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</si>
  <si>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</si>
  <si>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</si>
  <si>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</si>
  <si>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</si>
  <si>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</si>
  <si>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</si>
  <si>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</si>
  <si>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</si>
  <si>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</si>
  <si>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</si>
  <si>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</si>
  <si>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</si>
  <si>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</si>
  <si>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</si>
  <si>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</si>
  <si>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</si>
  <si>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</si>
  <si>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</si>
  <si>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</si>
  <si>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</si>
  <si>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</si>
  <si>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</si>
  <si>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</si>
  <si>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</si>
  <si>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</si>
  <si>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</si>
  <si>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</si>
  <si>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</si>
  <si>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</si>
  <si>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</si>
  <si>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</si>
  <si>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</si>
  <si>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</si>
  <si>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</si>
  <si>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</si>
  <si>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</si>
  <si>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</si>
  <si>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</si>
  <si>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</si>
  <si>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</si>
  <si>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</si>
  <si>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</si>
  <si>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</si>
  <si>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</si>
  <si>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</si>
  <si>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</si>
  <si>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</si>
  <si>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</si>
  <si>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</si>
  <si>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</si>
  <si>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</si>
  <si>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</si>
  <si>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</si>
  <si>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</si>
  <si>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</si>
  <si>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</si>
  <si>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</si>
  <si>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</si>
  <si>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</si>
  <si>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</si>
  <si>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</si>
  <si>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</si>
  <si>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</si>
  <si>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</si>
  <si>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</si>
  <si>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</si>
  <si>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</si>
  <si>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</si>
  <si>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</si>
  <si>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</si>
  <si>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</si>
  <si>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</si>
  <si>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</si>
  <si>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</si>
  <si>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</si>
  <si>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</si>
  <si>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</si>
  <si>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</si>
  <si>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</si>
  <si>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</si>
  <si>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</si>
  <si>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</si>
  <si>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</si>
  <si>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</si>
  <si>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</si>
  <si>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</si>
  <si>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</si>
  <si>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</si>
  <si>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</si>
  <si>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</si>
  <si>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</si>
  <si>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</si>
  <si>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</si>
  <si>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</si>
  <si>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</si>
  <si>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</si>
  <si>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</si>
  <si>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</si>
  <si>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</si>
  <si>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</si>
  <si>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</si>
  <si>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</si>
  <si>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</si>
  <si>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</si>
  <si>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</si>
  <si>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</si>
  <si>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</si>
  <si>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</si>
  <si>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</si>
  <si>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</si>
  <si>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</si>
  <si>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</si>
  <si>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</si>
  <si>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</si>
  <si>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</si>
  <si>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</si>
  <si>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</si>
  <si>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</si>
  <si>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</si>
  <si>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</si>
  <si>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</si>
  <si>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</si>
  <si>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</si>
  <si>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</si>
  <si>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</si>
  <si>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</si>
  <si>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</si>
  <si>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</si>
  <si>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</si>
  <si>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</si>
  <si>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</si>
  <si>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</si>
  <si>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</si>
  <si>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</si>
  <si>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</si>
  <si>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</si>
  <si>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</si>
  <si>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</si>
  <si>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</si>
  <si>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</si>
  <si>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</si>
  <si>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</si>
  <si>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</si>
  <si>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</si>
  <si>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</si>
  <si>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</si>
  <si>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</si>
  <si>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</si>
  <si>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</si>
  <si>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</si>
  <si>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</si>
  <si>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</si>
  <si>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</si>
  <si>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</si>
  <si>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</si>
  <si>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</si>
  <si>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</si>
  <si>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</si>
  <si>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</si>
  <si>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</si>
  <si>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</si>
  <si>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</si>
  <si>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</si>
  <si>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</si>
  <si>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</si>
  <si>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</si>
  <si>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</si>
  <si>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</si>
  <si>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</si>
  <si>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</si>
  <si>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</si>
  <si>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</si>
  <si>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</si>
  <si>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</si>
  <si>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</si>
  <si>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</si>
  <si>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</si>
  <si>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</si>
  <si>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</si>
  <si>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</si>
  <si>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</si>
  <si>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</si>
  <si>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</si>
  <si>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</si>
  <si>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</si>
  <si>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</si>
  <si>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</si>
  <si>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</si>
  <si>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</si>
  <si>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</si>
  <si>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</si>
  <si>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</si>
  <si>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</si>
  <si>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</si>
  <si>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</si>
  <si>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</si>
  <si>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</si>
  <si>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</si>
  <si>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</si>
  <si>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</si>
  <si>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</si>
  <si>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</si>
  <si>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</si>
  <si>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</si>
  <si>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</si>
  <si>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</si>
  <si>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</si>
  <si>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</si>
  <si>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</si>
  <si>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</si>
  <si>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</si>
  <si>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</si>
  <si>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</si>
  <si>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</si>
  <si>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</si>
  <si>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</si>
  <si>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</si>
  <si>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</si>
  <si>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</si>
  <si>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</si>
  <si>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</si>
  <si>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</si>
  <si>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</si>
  <si>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</si>
  <si>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</si>
  <si>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</si>
  <si>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</si>
  <si>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</si>
  <si>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</si>
  <si>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</si>
  <si>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</si>
  <si>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</si>
  <si>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</si>
  <si>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</si>
  <si>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</si>
  <si>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</si>
  <si>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</si>
  <si>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</si>
  <si>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</si>
  <si>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</si>
  <si>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</si>
  <si>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</si>
  <si>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</si>
  <si>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</si>
  <si>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</si>
  <si>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</si>
  <si>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</si>
  <si>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</si>
  <si>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</si>
  <si>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</si>
  <si>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</si>
  <si>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</si>
  <si>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</si>
  <si>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</si>
  <si>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</si>
  <si>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</si>
  <si>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</si>
  <si>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</si>
  <si>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</si>
  <si>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</si>
  <si>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</si>
  <si>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</si>
  <si>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</si>
  <si>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</si>
  <si>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</si>
  <si>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</si>
  <si>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</si>
  <si>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</si>
  <si>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</si>
  <si>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</si>
  <si>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</si>
  <si>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</si>
  <si>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</si>
  <si>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</si>
  <si>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</si>
  <si>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</si>
  <si>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</si>
  <si>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</si>
  <si>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</si>
  <si>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</si>
  <si>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</si>
  <si>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</si>
  <si>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</si>
  <si>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</si>
  <si>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</si>
  <si>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</si>
  <si>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</si>
  <si>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</si>
  <si>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</si>
  <si>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</si>
  <si>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</si>
  <si>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</si>
  <si>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</si>
  <si>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</si>
  <si>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</si>
  <si>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</si>
  <si>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</si>
  <si>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</si>
  <si>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</si>
  <si>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</si>
  <si>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</si>
  <si>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</si>
  <si>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</si>
  <si>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</si>
  <si>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</si>
  <si>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</si>
  <si>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</si>
  <si>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</si>
  <si>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</si>
  <si>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</si>
  <si>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</si>
  <si>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</si>
  <si>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</si>
  <si>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</si>
  <si>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</si>
  <si>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</si>
  <si>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</si>
  <si>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</si>
  <si>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</si>
  <si>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</si>
  <si>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</si>
  <si>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</si>
  <si>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</si>
  <si>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</si>
  <si>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</si>
  <si>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</si>
  <si>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</si>
  <si>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</si>
  <si>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</si>
  <si>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</si>
  <si>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</si>
  <si>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</si>
  <si>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</si>
  <si>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</si>
  <si>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</si>
  <si>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</si>
  <si>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</si>
  <si>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</si>
  <si>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</si>
  <si>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</si>
  <si>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</si>
  <si>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</si>
  <si>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</si>
  <si>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</si>
  <si>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</si>
  <si>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</si>
  <si>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</si>
  <si>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</si>
  <si>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</si>
  <si>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</si>
  <si>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</si>
  <si>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</si>
  <si>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</si>
  <si>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</si>
  <si>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</si>
  <si>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</si>
  <si>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</si>
  <si>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</si>
  <si>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</si>
  <si>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</si>
  <si>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</si>
  <si>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</si>
  <si>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</si>
  <si>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</si>
  <si>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</si>
  <si>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</si>
  <si>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</si>
  <si>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</si>
  <si>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</si>
  <si>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</si>
  <si>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</si>
  <si>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</si>
  <si>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</si>
  <si>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</si>
  <si>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</si>
  <si>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</si>
  <si>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</si>
  <si>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</si>
  <si>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</si>
  <si>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</si>
  <si>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</si>
  <si>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</si>
  <si>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</si>
  <si>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</si>
  <si>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</si>
  <si>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</si>
  <si>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</si>
  <si>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</si>
  <si>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</si>
  <si>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</si>
  <si>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</si>
  <si>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</si>
  <si>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</si>
  <si>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</si>
  <si>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</si>
  <si>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</si>
  <si>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</si>
  <si>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</si>
  <si>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</si>
  <si>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</si>
  <si>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</si>
  <si>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</si>
  <si>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</si>
  <si>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</si>
  <si>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</si>
  <si>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</si>
  <si>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</si>
  <si>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</si>
  <si>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</si>
  <si>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</si>
  <si>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</si>
  <si>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</si>
  <si>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</si>
  <si>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</si>
  <si>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</si>
  <si>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</si>
  <si>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</si>
  <si>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</si>
  <si>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</si>
  <si>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</si>
  <si>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</si>
  <si>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</si>
  <si>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</si>
  <si>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</si>
  <si>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</si>
  <si>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</si>
  <si>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</si>
  <si>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</si>
  <si>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</si>
  <si>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</si>
  <si>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</si>
  <si>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</si>
  <si>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</si>
  <si>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</si>
  <si>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</si>
  <si>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</si>
  <si>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</si>
  <si>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</si>
  <si>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</si>
  <si>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</si>
  <si>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</si>
  <si>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</si>
  <si>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</si>
  <si>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</si>
  <si>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</si>
  <si>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</si>
  <si>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</si>
  <si>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</si>
  <si>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</si>
  <si>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</si>
  <si>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</si>
  <si>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</si>
  <si>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</si>
  <si>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</si>
  <si>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</si>
  <si>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</si>
  <si>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</si>
  <si>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</si>
  <si>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</si>
  <si>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</si>
  <si>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</si>
  <si>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</si>
  <si>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</si>
  <si>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</si>
  <si>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</si>
  <si>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</si>
  <si>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</si>
  <si>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</si>
  <si>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</si>
  <si>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</si>
  <si>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</si>
  <si>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</si>
  <si>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</si>
  <si>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</si>
  <si>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</si>
  <si>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</si>
  <si>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</si>
  <si>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</si>
  <si>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</si>
  <si>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</si>
  <si>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</si>
  <si>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</si>
  <si>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</si>
  <si>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</si>
  <si>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</si>
  <si>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</si>
  <si>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</si>
  <si>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</si>
  <si>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</si>
  <si>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</si>
  <si>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</si>
  <si>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</si>
  <si>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</si>
  <si>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</si>
  <si>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</si>
  <si>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</si>
  <si>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</si>
  <si>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</si>
  <si>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</si>
  <si>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</si>
  <si>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</si>
  <si>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</si>
  <si>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</si>
  <si>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</si>
  <si>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</si>
  <si>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</si>
  <si>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</si>
  <si>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</si>
  <si>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</si>
  <si>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</si>
  <si>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</si>
  <si>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</si>
  <si>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</si>
  <si>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</si>
  <si>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</si>
  <si>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</si>
  <si>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</si>
  <si>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</si>
  <si>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</si>
  <si>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</si>
  <si>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</si>
  <si>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</si>
  <si>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</si>
  <si>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</si>
  <si>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</si>
  <si>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</si>
  <si>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</si>
  <si>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</si>
  <si>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</si>
  <si>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</si>
  <si>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</si>
  <si>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</si>
  <si>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</si>
  <si>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</si>
  <si>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</si>
  <si>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</si>
  <si>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</si>
  <si>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</si>
  <si>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</si>
  <si>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</si>
  <si>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</si>
  <si>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</si>
  <si>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</si>
  <si>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</si>
  <si>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</si>
  <si>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</si>
  <si>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</si>
  <si>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</si>
  <si>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</si>
  <si>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</si>
  <si>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</si>
  <si>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</si>
  <si>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</si>
  <si>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</si>
  <si>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</si>
  <si>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</si>
  <si>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</si>
  <si>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</si>
  <si>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</si>
  <si>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</si>
  <si>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</si>
  <si>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</si>
  <si>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</si>
  <si>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</si>
  <si>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</si>
  <si>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</si>
  <si>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</si>
  <si>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</si>
  <si>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</si>
  <si>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</si>
  <si>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</si>
  <si>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</si>
  <si>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</si>
  <si>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</si>
  <si>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</si>
  <si>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</si>
  <si>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</si>
  <si>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</si>
  <si>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</si>
  <si>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</si>
  <si>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</si>
  <si>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</si>
  <si>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</si>
  <si>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</si>
  <si>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</si>
  <si>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</si>
  <si>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</si>
  <si>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</si>
  <si>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</si>
  <si>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</si>
  <si>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</si>
  <si>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</si>
  <si>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</si>
  <si>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</si>
  <si>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</si>
  <si>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</si>
  <si>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</si>
  <si>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</si>
  <si>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</si>
  <si>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</si>
  <si>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</si>
  <si>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</si>
  <si>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</si>
  <si>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</si>
  <si>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</si>
  <si>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</si>
  <si>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</si>
  <si>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</si>
  <si>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</si>
  <si>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</si>
  <si>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</si>
  <si>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</si>
  <si>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</si>
  <si>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</si>
  <si>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</si>
  <si>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</si>
  <si>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</si>
  <si>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</si>
  <si>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</si>
  <si>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</si>
  <si>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</si>
  <si>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</si>
  <si>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</si>
  <si>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</si>
  <si>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</si>
  <si>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</si>
  <si>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</si>
  <si>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</si>
  <si>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</si>
  <si>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</si>
  <si>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</si>
  <si>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</si>
  <si>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</si>
  <si>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</si>
  <si>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</si>
  <si>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</si>
  <si>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</si>
  <si>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</si>
  <si>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</si>
  <si>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</si>
  <si>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</si>
  <si>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</si>
  <si>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</si>
  <si>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</si>
  <si>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</si>
  <si>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</si>
  <si>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</si>
  <si>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</si>
  <si>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</si>
  <si>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</si>
  <si>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</si>
  <si>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</si>
  <si>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</si>
  <si>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</si>
  <si>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</si>
  <si>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</si>
  <si>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</si>
  <si>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</si>
  <si>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</si>
  <si>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</si>
  <si>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</si>
  <si>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</si>
  <si>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</si>
  <si>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</si>
  <si>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</si>
  <si>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</si>
  <si>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</si>
  <si>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</si>
  <si>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</si>
  <si>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</si>
  <si>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</si>
  <si>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</si>
  <si>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</si>
  <si>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</si>
  <si>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</si>
  <si>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</si>
  <si>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</si>
  <si>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</si>
  <si>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</si>
  <si>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</si>
  <si>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</si>
  <si>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</si>
  <si>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</si>
  <si>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</si>
  <si>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</si>
  <si>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</si>
  <si>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</si>
  <si>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</si>
  <si>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</si>
  <si>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</si>
  <si>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</si>
  <si>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</si>
  <si>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</si>
  <si>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</si>
  <si>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</si>
  <si>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</si>
  <si>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</si>
  <si>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</si>
  <si>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</si>
  <si>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</si>
  <si>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</si>
  <si>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</si>
  <si>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</si>
  <si>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</si>
  <si>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</si>
  <si>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</si>
  <si>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</si>
  <si>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</si>
  <si>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</si>
  <si>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</si>
  <si>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</si>
  <si>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</si>
  <si>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</si>
  <si>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</si>
  <si>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</si>
  <si>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</si>
  <si>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</si>
  <si>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</si>
  <si>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</si>
  <si>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</si>
  <si>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</si>
  <si>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</si>
  <si>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</si>
  <si>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</si>
  <si>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</si>
  <si>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</si>
  <si>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</si>
  <si>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</si>
  <si>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</si>
  <si>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</si>
  <si>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</si>
  <si>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</si>
  <si>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</si>
  <si>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</si>
  <si>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</si>
  <si>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</si>
  <si>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</si>
  <si>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</si>
  <si>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</si>
  <si>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</si>
  <si>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</si>
  <si>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</si>
  <si>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</si>
  <si>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</si>
  <si>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</si>
  <si>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</si>
  <si>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</si>
  <si>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</si>
  <si>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</si>
  <si>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</si>
  <si>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</si>
  <si>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</si>
  <si>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</si>
  <si>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</si>
  <si>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</si>
  <si>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</si>
  <si>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</si>
  <si>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</si>
  <si>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</si>
  <si>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</si>
  <si>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</si>
  <si>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</si>
  <si>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</si>
  <si>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</si>
  <si>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</si>
  <si>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</si>
  <si>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</si>
  <si>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</si>
  <si>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</si>
  <si>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</si>
  <si>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</si>
  <si>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</si>
  <si>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</si>
  <si>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</si>
  <si>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</si>
  <si>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</si>
  <si>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</si>
  <si>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</si>
  <si>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</si>
  <si>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</si>
  <si>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</si>
  <si>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</si>
  <si>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</si>
  <si>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</si>
  <si>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</si>
  <si>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</si>
  <si>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</si>
  <si>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</si>
  <si>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</si>
  <si>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</si>
  <si>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</si>
  <si>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</si>
  <si>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</si>
  <si>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</si>
  <si>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</si>
  <si>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</si>
  <si>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</si>
  <si>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</si>
  <si>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</si>
  <si>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</si>
  <si>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</si>
  <si>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</si>
  <si>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</si>
  <si>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</si>
  <si>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</si>
  <si>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</si>
  <si>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</si>
  <si>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</si>
  <si>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</si>
  <si>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</si>
  <si>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</si>
  <si>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</si>
  <si>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</si>
  <si>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</si>
  <si>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</si>
  <si>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</si>
  <si>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</si>
  <si>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</si>
  <si>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</si>
  <si>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</si>
  <si>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</si>
  <si>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</si>
  <si>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</si>
  <si>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</si>
  <si>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</si>
  <si>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</si>
  <si>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</si>
  <si>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</si>
  <si>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</si>
  <si>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</si>
  <si>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</si>
  <si>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</si>
  <si>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</si>
  <si>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</si>
  <si>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</si>
  <si>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</si>
  <si>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</si>
  <si>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</si>
  <si>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</si>
  <si>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</si>
  <si>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</si>
  <si>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</si>
  <si>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</si>
  <si>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</si>
  <si>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</si>
  <si>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</si>
  <si>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</si>
  <si>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</si>
  <si>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</si>
  <si>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</si>
  <si>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</si>
  <si>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</si>
  <si>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</si>
  <si>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</si>
  <si>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</si>
  <si>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</si>
  <si>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</si>
  <si>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</si>
  <si>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</si>
  <si>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</si>
  <si>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</si>
  <si>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</si>
  <si>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</si>
  <si>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</si>
  <si>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</si>
  <si>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</si>
  <si>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</si>
  <si>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</si>
  <si>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</si>
  <si>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</si>
  <si>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</si>
  <si>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</si>
  <si>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</si>
  <si>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</si>
  <si>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</si>
  <si>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</si>
  <si>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</si>
  <si>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</si>
  <si>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</si>
  <si>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</si>
  <si>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</si>
  <si>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</si>
  <si>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</si>
  <si>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</si>
  <si>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</si>
  <si>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</si>
  <si>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</si>
  <si>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</si>
  <si>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</si>
  <si>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</si>
  <si>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</si>
  <si>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</si>
  <si>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</si>
  <si>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</si>
  <si>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</si>
  <si>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</si>
  <si>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</si>
  <si>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</si>
  <si>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</si>
  <si>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</si>
  <si>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</si>
  <si>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</si>
  <si>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</si>
  <si>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</si>
  <si>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</si>
  <si>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</si>
  <si>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</si>
  <si>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</si>
  <si>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</si>
  <si>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</si>
  <si>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</si>
  <si>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</si>
  <si>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</si>
  <si>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</si>
  <si>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</si>
  <si>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</si>
  <si>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</si>
  <si>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</si>
  <si>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</si>
  <si>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</si>
  <si>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</si>
  <si>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</si>
  <si>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</si>
  <si>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</si>
  <si>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</si>
  <si>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</si>
  <si>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</si>
  <si>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</si>
  <si>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</si>
  <si>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</si>
  <si>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</si>
  <si>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</si>
  <si>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</si>
  <si>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</si>
  <si>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</si>
  <si>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</si>
  <si>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</si>
  <si>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</si>
  <si>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</si>
  <si>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</si>
  <si>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</si>
  <si>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</si>
  <si>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</si>
  <si>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</si>
  <si>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</si>
  <si>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</si>
  <si>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</si>
  <si>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</si>
  <si>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</si>
  <si>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</si>
  <si>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</si>
  <si>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</si>
  <si>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</si>
  <si>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</si>
  <si>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</si>
  <si>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</si>
  <si>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</si>
  <si>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</si>
  <si>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</si>
  <si>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</si>
  <si>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</si>
  <si>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</si>
  <si>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</si>
  <si>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</si>
  <si>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</si>
  <si>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</si>
  <si>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</si>
  <si>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</si>
  <si>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</si>
  <si>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</si>
  <si>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</si>
  <si>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</si>
  <si>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</si>
  <si>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</si>
  <si>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</si>
  <si>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</si>
  <si>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</si>
  <si>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</si>
  <si>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</si>
  <si>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</si>
  <si>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</si>
  <si>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</si>
  <si>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</si>
  <si>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</si>
  <si>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</si>
  <si>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</si>
  <si>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</si>
  <si>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</si>
  <si>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</si>
  <si>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</si>
  <si>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</si>
  <si>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</si>
  <si>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</si>
  <si>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</si>
  <si>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</si>
  <si>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</si>
  <si>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</si>
  <si>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</si>
  <si>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</si>
  <si>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</si>
  <si>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</si>
  <si>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</si>
  <si>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</si>
  <si>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</si>
  <si>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</si>
  <si>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</si>
  <si>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</si>
  <si>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</si>
  <si>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</si>
  <si>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</si>
  <si>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</si>
  <si>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</si>
  <si>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</si>
  <si>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</si>
  <si>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</si>
  <si>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</si>
  <si>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</si>
  <si>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</si>
  <si>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</si>
  <si>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</si>
  <si>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</si>
  <si>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</si>
  <si>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</si>
  <si>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</si>
  <si>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</si>
  <si>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</si>
  <si>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</si>
  <si>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</si>
  <si>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</si>
  <si>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</si>
  <si>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</si>
  <si>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</si>
  <si>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</si>
  <si>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</si>
  <si>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</si>
  <si>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</si>
  <si>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</si>
  <si>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</si>
  <si>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</si>
  <si>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</si>
  <si>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</si>
  <si>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</si>
  <si>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</si>
  <si>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</si>
  <si>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</si>
  <si>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</si>
  <si>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</si>
  <si>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</si>
  <si>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</si>
  <si>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</si>
  <si>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</si>
  <si>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</si>
  <si>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</si>
  <si>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</si>
  <si>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</si>
  <si>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</si>
  <si>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</si>
  <si>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</si>
  <si>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</si>
  <si>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</si>
  <si>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</si>
  <si>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</si>
  <si>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</si>
  <si>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</si>
  <si>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</si>
  <si>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</si>
  <si>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</si>
  <si>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</si>
  <si>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</si>
  <si>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</si>
  <si>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</si>
  <si>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</si>
  <si>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</si>
  <si>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</si>
  <si>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</si>
  <si>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</si>
  <si>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</si>
  <si>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</si>
  <si>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</si>
  <si>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</si>
  <si>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</si>
  <si>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</si>
  <si>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</si>
  <si>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</si>
  <si>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</si>
  <si>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</si>
  <si>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</si>
  <si>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</si>
  <si>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</si>
  <si>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</si>
  <si>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</si>
  <si>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</si>
  <si>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</si>
  <si>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</si>
  <si>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</si>
  <si>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</si>
  <si>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</si>
  <si>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</si>
  <si>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</si>
  <si>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</si>
  <si>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</si>
  <si>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</si>
  <si>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</si>
  <si>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</si>
  <si>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</si>
  <si>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</si>
  <si>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</si>
  <si>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</si>
  <si>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</si>
  <si>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</si>
  <si>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</si>
  <si>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</si>
  <si>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</si>
  <si>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</si>
  <si>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</si>
  <si>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</si>
  <si>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</si>
  <si>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</si>
  <si>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</si>
  <si>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</si>
  <si>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</si>
  <si>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</si>
  <si>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</si>
  <si>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</si>
  <si>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</si>
  <si>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</si>
  <si>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</si>
  <si>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</si>
  <si>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</si>
  <si>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</si>
  <si>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</si>
  <si>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</si>
  <si>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</si>
  <si>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</si>
  <si>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</si>
  <si>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</si>
  <si>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</si>
  <si>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</si>
  <si>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</si>
  <si>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</si>
  <si>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</si>
  <si>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</si>
  <si>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</si>
  <si>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</si>
  <si>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</si>
  <si>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</si>
  <si>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</si>
  <si>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</si>
  <si>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</si>
  <si>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</si>
  <si>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</si>
  <si>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</si>
  <si>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</si>
  <si>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</si>
  <si>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</si>
  <si>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</si>
  <si>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</si>
  <si>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</si>
  <si>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</si>
  <si>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</si>
  <si>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</si>
  <si>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</si>
  <si>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</si>
  <si>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</si>
  <si>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</si>
  <si>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</si>
  <si>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</si>
  <si>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</si>
  <si>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</si>
  <si>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</si>
  <si>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</si>
  <si>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</si>
  <si>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</si>
  <si>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</si>
  <si>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</si>
  <si>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</si>
  <si>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</si>
  <si>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</si>
  <si>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</si>
  <si>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</si>
  <si>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</si>
  <si>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</si>
  <si>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</si>
  <si>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</si>
  <si>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</si>
  <si>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</si>
  <si>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</si>
  <si>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</si>
  <si>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</si>
  <si>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</si>
  <si>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</si>
  <si>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</si>
  <si>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</si>
  <si>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</si>
  <si>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</si>
  <si>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</si>
  <si>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</si>
  <si>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</si>
  <si>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</si>
  <si>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</si>
  <si>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</si>
  <si>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</si>
  <si>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</si>
  <si>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</si>
  <si>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</si>
  <si>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</si>
  <si>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</si>
  <si>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</si>
  <si>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</si>
  <si>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</si>
  <si>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</si>
  <si>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</si>
  <si>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</si>
  <si>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</si>
  <si>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</si>
  <si>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</si>
  <si>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</si>
  <si>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</si>
  <si>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</si>
  <si>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</si>
  <si>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</si>
  <si>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</si>
  <si>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</si>
  <si>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</si>
  <si>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</si>
  <si>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</si>
  <si>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</si>
  <si>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</si>
  <si>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</si>
  <si>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</si>
  <si>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</si>
  <si>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</si>
  <si>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</si>
  <si>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</si>
  <si>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</si>
  <si>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</si>
  <si>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</si>
  <si>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</si>
  <si>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</si>
  <si>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</si>
  <si>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</si>
  <si>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</si>
  <si>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</si>
  <si>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</si>
  <si>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</si>
  <si>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</si>
  <si>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</si>
  <si>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</si>
  <si>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</si>
  <si>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</si>
  <si>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</si>
  <si>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</si>
  <si>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</si>
  <si>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</si>
  <si>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</si>
  <si>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</si>
  <si>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</si>
  <si>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</si>
  <si>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</si>
  <si>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</si>
  <si>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</si>
  <si>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</si>
  <si>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</si>
  <si>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</si>
  <si>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</si>
  <si>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</si>
  <si>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</si>
  <si>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</si>
  <si>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</si>
  <si>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</si>
  <si>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</si>
  <si>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</si>
  <si>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</si>
  <si>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</si>
  <si>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</si>
  <si>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</si>
  <si>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</si>
  <si>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</si>
  <si>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</si>
  <si>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</si>
  <si>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</si>
  <si>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</si>
  <si>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</si>
  <si>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</si>
  <si>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</si>
  <si>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</si>
  <si>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</si>
  <si>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</si>
  <si>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</si>
  <si>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</si>
  <si>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</si>
  <si>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</si>
  <si>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</si>
  <si>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</si>
  <si>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</si>
  <si>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</si>
  <si>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</si>
  <si>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</si>
  <si>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</si>
  <si>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</si>
  <si>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</si>
  <si>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</si>
  <si>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</si>
  <si>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</si>
  <si>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</si>
  <si>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</si>
  <si>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</si>
  <si>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</si>
  <si>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</si>
  <si>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</si>
  <si>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</si>
  <si>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</si>
  <si>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</si>
  <si>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</si>
  <si>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</si>
  <si>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</si>
  <si>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</si>
  <si>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</si>
  <si>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</si>
  <si>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</si>
  <si>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</si>
  <si>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</si>
  <si>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</si>
  <si>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</si>
  <si>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</si>
  <si>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</si>
  <si>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</si>
  <si>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</si>
  <si>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</si>
  <si>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</si>
  <si>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</si>
  <si>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</si>
  <si>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</si>
  <si>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</si>
  <si>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</si>
  <si>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</si>
  <si>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</si>
  <si>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</si>
  <si>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</si>
  <si>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</si>
  <si>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</si>
  <si>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</si>
  <si>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</si>
  <si>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</si>
  <si>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</si>
  <si>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</si>
  <si>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</si>
  <si>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</si>
  <si>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</si>
  <si>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</si>
  <si>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</si>
  <si>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</si>
  <si>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</si>
  <si>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</si>
  <si>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</si>
  <si>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</si>
  <si>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</si>
  <si>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</si>
  <si>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</si>
  <si>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</si>
  <si>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</si>
  <si>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</si>
  <si>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</si>
  <si>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</si>
  <si>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</si>
  <si>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</si>
  <si>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</si>
  <si>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</si>
  <si>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</si>
  <si>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</si>
  <si>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</si>
  <si>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</si>
  <si>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</si>
  <si>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</si>
  <si>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</si>
  <si>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</si>
  <si>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</si>
  <si>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</si>
  <si>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</si>
  <si>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</si>
  <si>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</si>
  <si>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</si>
  <si>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</si>
  <si>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</si>
  <si>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</si>
  <si>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</si>
  <si>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</si>
  <si>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</si>
  <si>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</si>
  <si>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</si>
  <si>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</si>
  <si>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</si>
  <si>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</si>
  <si>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</si>
  <si>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</si>
  <si>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</si>
  <si>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</si>
  <si>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</si>
  <si>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</si>
  <si>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</si>
  <si>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</si>
  <si>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</si>
  <si>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</si>
  <si>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</si>
  <si>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</si>
  <si>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</si>
  <si>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</si>
  <si>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</si>
  <si>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</si>
  <si>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</si>
  <si>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</si>
  <si>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</si>
  <si>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</si>
  <si>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</si>
  <si>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</si>
  <si>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</si>
  <si>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</si>
  <si>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</si>
  <si>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</si>
  <si>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</si>
  <si>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</si>
  <si>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</si>
  <si>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</si>
  <si>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</si>
  <si>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</si>
  <si>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</si>
  <si>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</si>
  <si>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</si>
  <si>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</si>
  <si>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</si>
  <si>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</si>
  <si>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</si>
  <si>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</si>
  <si>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</si>
  <si>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</si>
  <si>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</si>
  <si>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</si>
  <si>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</si>
  <si>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</si>
  <si>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</si>
  <si>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</si>
  <si>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</si>
  <si>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</si>
  <si>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</si>
  <si>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</si>
  <si>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</si>
  <si>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</si>
  <si>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</si>
  <si>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</si>
  <si>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</si>
  <si>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</si>
  <si>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</si>
  <si>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</si>
  <si>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</si>
  <si>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</si>
  <si>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</si>
  <si>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</si>
  <si>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</si>
  <si>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</si>
  <si>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</si>
  <si>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</si>
  <si>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</si>
  <si>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</si>
  <si>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</si>
  <si>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</si>
  <si>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</si>
  <si>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</si>
  <si>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</si>
  <si>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</si>
  <si>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</si>
  <si>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</si>
  <si>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</si>
  <si>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</si>
  <si>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</si>
  <si>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</si>
  <si>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</si>
  <si>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</si>
  <si>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</si>
  <si>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</si>
  <si>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</si>
  <si>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</si>
  <si>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</si>
  <si>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</si>
  <si>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</si>
  <si>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</si>
  <si>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</si>
  <si>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</si>
  <si>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</si>
  <si>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</si>
  <si>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</si>
  <si>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</si>
  <si>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</si>
  <si>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</si>
  <si>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</si>
  <si>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</si>
  <si>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</si>
  <si>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</si>
  <si>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</si>
  <si>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</si>
  <si>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</si>
  <si>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</si>
  <si>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</si>
  <si>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</si>
  <si>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</si>
  <si>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</si>
  <si>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</si>
  <si>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</si>
  <si>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</si>
  <si>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</si>
  <si>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</si>
  <si>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</si>
  <si>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</si>
  <si>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</si>
  <si>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</si>
  <si>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</si>
  <si>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</si>
  <si>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</si>
  <si>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</si>
  <si>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</si>
  <si>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</si>
  <si>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</si>
  <si>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</si>
  <si>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</si>
  <si>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</si>
  <si>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</si>
  <si>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</si>
  <si>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</si>
  <si>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</si>
  <si>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</si>
  <si>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</si>
  <si>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</si>
  <si>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</si>
  <si>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</si>
  <si>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</si>
  <si>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</si>
  <si>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</si>
  <si>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</si>
  <si>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</si>
  <si>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</si>
  <si>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</si>
  <si>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</si>
  <si>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</si>
  <si>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</si>
  <si>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</si>
  <si>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</si>
  <si>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</si>
  <si>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</si>
  <si>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</si>
  <si>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</si>
  <si>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</si>
  <si>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</si>
  <si>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</si>
  <si>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</si>
  <si>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</si>
  <si>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</si>
  <si>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</si>
  <si>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</si>
  <si>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</si>
  <si>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</si>
  <si>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</si>
  <si>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</si>
  <si>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</si>
  <si>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</si>
  <si>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</si>
  <si>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</si>
  <si>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</si>
  <si>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</si>
  <si>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</si>
  <si>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</si>
  <si>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</si>
  <si>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</si>
  <si>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</si>
  <si>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</si>
  <si>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</si>
  <si>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</si>
  <si>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</si>
  <si>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</si>
  <si>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</si>
  <si>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</si>
  <si>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</si>
  <si>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</si>
  <si>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</si>
  <si>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</si>
  <si>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</si>
  <si>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</si>
  <si>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</si>
  <si>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</si>
  <si>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</si>
  <si>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</si>
  <si>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</si>
  <si>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</si>
  <si>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</si>
  <si>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</si>
  <si>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</si>
  <si>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</si>
  <si>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</si>
  <si>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</si>
  <si>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</si>
  <si>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</si>
  <si>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</si>
  <si>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</si>
  <si>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</si>
  <si>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</si>
  <si>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</si>
  <si>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</si>
  <si>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</si>
  <si>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</si>
  <si>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</si>
  <si>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</si>
  <si>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</si>
  <si>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</si>
  <si>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</si>
  <si>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</si>
  <si>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</si>
  <si>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</si>
  <si>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</si>
  <si>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</si>
  <si>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</si>
  <si>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</si>
  <si>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</si>
  <si>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</si>
  <si>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</si>
  <si>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</si>
  <si>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</si>
  <si>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</si>
  <si>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</si>
  <si>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</si>
  <si>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</si>
  <si>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</si>
  <si>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</si>
  <si>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</si>
  <si>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</si>
  <si>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</si>
  <si>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</si>
  <si>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</si>
  <si>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</si>
  <si>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</si>
  <si>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</si>
  <si>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</si>
  <si>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</si>
  <si>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</si>
  <si>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</si>
  <si>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</si>
  <si>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</si>
  <si>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</si>
  <si>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</si>
  <si>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</si>
  <si>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</si>
  <si>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</si>
  <si>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</si>
  <si>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</si>
  <si>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</si>
  <si>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</si>
  <si>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</si>
  <si>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</si>
  <si>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</si>
  <si>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</si>
  <si>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</si>
  <si>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</si>
  <si>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</si>
  <si>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</si>
  <si>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</si>
  <si>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</si>
  <si>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</si>
  <si>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</si>
  <si>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</si>
  <si>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</si>
  <si>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</si>
  <si>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</si>
  <si>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</si>
  <si>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</si>
  <si>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</si>
  <si>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</si>
  <si>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</si>
  <si>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</si>
  <si>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</si>
  <si>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</si>
  <si>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</si>
  <si>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</si>
  <si>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</si>
  <si>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</si>
  <si>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</si>
  <si>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</si>
  <si>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</si>
  <si>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</si>
  <si>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</si>
  <si>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</si>
  <si>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</si>
  <si>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</si>
  <si>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</si>
  <si>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</si>
  <si>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</si>
  <si>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</si>
  <si>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</si>
  <si>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</si>
  <si>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</si>
  <si>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</si>
  <si>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</si>
  <si>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</si>
  <si>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</si>
  <si>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</si>
  <si>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</si>
  <si>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</si>
  <si>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</si>
  <si>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</si>
  <si>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</si>
  <si>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</si>
  <si>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</si>
  <si>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</si>
  <si>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</si>
  <si>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</si>
  <si>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</si>
  <si>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</si>
  <si>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</si>
  <si>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</si>
  <si>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</si>
  <si>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</si>
  <si>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</si>
  <si>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</si>
  <si>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</si>
  <si>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</si>
  <si>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</si>
  <si>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</si>
  <si>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</si>
  <si>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</si>
  <si>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</si>
  <si>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</si>
  <si>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</si>
  <si>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</si>
  <si>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</si>
  <si>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</si>
  <si>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</si>
  <si>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</si>
  <si>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</si>
  <si>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</si>
  <si>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</si>
  <si>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</si>
  <si>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</si>
  <si>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</si>
  <si>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</si>
  <si>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</si>
  <si>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</si>
  <si>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</si>
  <si>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</si>
  <si>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</si>
  <si>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</si>
  <si>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</si>
  <si>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</si>
  <si>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</si>
  <si>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</si>
  <si>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</si>
  <si>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</si>
  <si>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</si>
  <si>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</si>
  <si>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</si>
  <si>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</si>
  <si>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</si>
  <si>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</si>
  <si>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</si>
  <si>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</si>
  <si>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</si>
  <si>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</si>
  <si>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</si>
  <si>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</si>
  <si>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</si>
  <si>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</si>
  <si>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</si>
  <si>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</si>
  <si>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</si>
  <si>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</si>
  <si>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</si>
  <si>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</si>
  <si>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</si>
  <si>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</si>
  <si>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</si>
  <si>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</si>
  <si>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</si>
  <si>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</si>
  <si>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</si>
  <si>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</si>
  <si>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</si>
  <si>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</si>
  <si>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</si>
  <si>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</si>
  <si>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</si>
  <si>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</si>
  <si>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</si>
  <si>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</si>
  <si>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</si>
  <si>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</si>
  <si>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</si>
  <si>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</si>
  <si>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</si>
  <si>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</si>
  <si>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</si>
  <si>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</si>
  <si>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</si>
  <si>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</si>
  <si>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</si>
  <si>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</si>
  <si>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</si>
  <si>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</si>
  <si>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</si>
  <si>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</si>
  <si>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</si>
  <si>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</si>
  <si>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</si>
  <si>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</si>
  <si>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</si>
  <si>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</si>
  <si>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</si>
  <si>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</si>
  <si>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</si>
  <si>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</si>
  <si>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</si>
  <si>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</si>
  <si>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</si>
  <si>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</si>
  <si>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</si>
  <si>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</si>
  <si>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</si>
  <si>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</si>
  <si>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</si>
  <si>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</si>
  <si>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</si>
  <si>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</si>
  <si>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</si>
  <si>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</si>
  <si>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</si>
  <si>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</si>
  <si>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</si>
  <si>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</si>
  <si>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</si>
  <si>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</si>
  <si>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</si>
  <si>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</si>
  <si>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</si>
  <si>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</si>
  <si>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</si>
  <si>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</si>
  <si>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</si>
  <si>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</si>
  <si>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</si>
  <si>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</si>
  <si>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</si>
  <si>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</si>
  <si>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</si>
  <si>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</si>
  <si>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</si>
  <si>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</si>
  <si>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</si>
  <si>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</si>
  <si>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</si>
  <si>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</si>
  <si>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</si>
  <si>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</si>
  <si>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</si>
  <si>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</si>
  <si>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</si>
  <si>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</si>
  <si>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</si>
  <si>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</si>
  <si>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</si>
  <si>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</si>
  <si>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</si>
  <si>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</si>
  <si>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</si>
  <si>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</si>
  <si>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</si>
  <si>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</si>
  <si>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</si>
  <si>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</si>
  <si>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</si>
  <si>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</si>
  <si>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</si>
  <si>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</si>
  <si>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</si>
  <si>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</si>
  <si>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</si>
  <si>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</si>
  <si>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</si>
  <si>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</si>
  <si>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</si>
  <si>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</si>
  <si>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</si>
  <si>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</si>
  <si>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</si>
  <si>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</si>
  <si>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</si>
  <si>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</si>
  <si>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</si>
  <si>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</si>
  <si>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</si>
  <si>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</si>
  <si>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</si>
  <si>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</si>
  <si>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</si>
  <si>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</si>
  <si>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</si>
  <si>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</si>
  <si>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</si>
  <si>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</si>
  <si>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</si>
  <si>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</si>
  <si>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</si>
  <si>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</si>
  <si>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</si>
  <si>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</si>
  <si>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</si>
  <si>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</si>
  <si>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</si>
  <si>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</si>
  <si>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</si>
  <si>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</si>
  <si>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</si>
  <si>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</si>
  <si>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</si>
  <si>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</si>
  <si>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</si>
  <si>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</si>
  <si>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</si>
  <si>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</si>
  <si>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</si>
  <si>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</si>
  <si>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</si>
  <si>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</si>
  <si>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</si>
  <si>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</si>
  <si>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</si>
  <si>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</si>
  <si>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</si>
  <si>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</si>
  <si>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</si>
  <si>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</si>
  <si>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</si>
  <si>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</si>
  <si>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</si>
  <si>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</si>
  <si>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</si>
  <si>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</si>
  <si>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</si>
  <si>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</si>
  <si>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</si>
  <si>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</si>
  <si>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</si>
  <si>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</si>
  <si>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</si>
  <si>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</si>
  <si>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</si>
  <si>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</si>
  <si>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</si>
  <si>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</si>
  <si>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</si>
  <si>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</si>
  <si>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</si>
  <si>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</si>
  <si>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</si>
  <si>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</si>
  <si>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</si>
  <si>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</si>
  <si>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</si>
  <si>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</si>
  <si>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</si>
  <si>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</si>
  <si>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</si>
  <si>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</si>
  <si>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</si>
  <si>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</si>
  <si>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</si>
  <si>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</si>
  <si>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</si>
  <si>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</si>
  <si>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</si>
  <si>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</si>
  <si>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</si>
  <si>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</si>
  <si>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</si>
  <si>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</si>
  <si>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</si>
  <si>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</si>
  <si>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</si>
  <si>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</si>
  <si>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</si>
  <si>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</si>
  <si>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</si>
  <si>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</si>
  <si>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</si>
  <si>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</si>
  <si>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</si>
  <si>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</si>
  <si>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</si>
  <si>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</si>
  <si>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</si>
  <si>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</si>
  <si>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</si>
  <si>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</si>
  <si>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</si>
  <si>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</si>
  <si>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</si>
  <si>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</si>
  <si>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</si>
  <si>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</si>
  <si>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</si>
  <si>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</si>
  <si>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</si>
  <si>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</si>
  <si>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</si>
  <si>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</si>
  <si>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</si>
  <si>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</si>
  <si>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</si>
  <si>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</si>
  <si>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</si>
  <si>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</si>
  <si>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</si>
  <si>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</si>
  <si>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</si>
  <si>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</si>
  <si>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</si>
  <si>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</si>
  <si>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</si>
  <si>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</si>
  <si>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</si>
  <si>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</si>
  <si>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</si>
  <si>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</si>
  <si>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</si>
  <si>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</si>
  <si>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</si>
  <si>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</si>
  <si>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</si>
  <si>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</si>
  <si>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</si>
  <si>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</si>
  <si>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</si>
  <si>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</si>
  <si>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</si>
  <si>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</si>
  <si>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</si>
  <si>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</si>
  <si>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</si>
  <si>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</si>
  <si>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</si>
  <si>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</si>
  <si>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</si>
  <si>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</si>
  <si>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</si>
  <si>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</si>
  <si>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</si>
  <si>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</si>
  <si>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</si>
  <si>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</si>
  <si>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</si>
  <si>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</si>
  <si>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</si>
  <si>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</si>
  <si>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</si>
  <si>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</si>
  <si>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</si>
  <si>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</si>
  <si>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</si>
  <si>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</si>
  <si>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</si>
  <si>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</si>
  <si>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</si>
  <si>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</si>
  <si>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</si>
  <si>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</si>
  <si>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</si>
  <si>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</si>
  <si>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</si>
  <si>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</si>
  <si>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</si>
  <si>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</si>
  <si>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</si>
  <si>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</si>
  <si>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</si>
  <si>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</si>
  <si>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</si>
  <si>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</si>
  <si>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</si>
  <si>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</si>
  <si>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</si>
  <si>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</si>
  <si>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</si>
  <si>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</si>
  <si>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</si>
  <si>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</si>
  <si>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</si>
  <si>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</si>
  <si>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</si>
  <si>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</si>
  <si>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</si>
  <si>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</si>
  <si>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</si>
  <si>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</si>
  <si>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</si>
  <si>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</si>
  <si>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</si>
  <si>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</si>
  <si>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</si>
  <si>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</si>
  <si>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</si>
  <si>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</si>
  <si>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</si>
  <si>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</si>
  <si>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</si>
  <si>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</si>
  <si>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</si>
  <si>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</si>
  <si>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</si>
  <si>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</si>
  <si>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</si>
  <si>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</si>
  <si>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</si>
  <si>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</si>
  <si>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</si>
  <si>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</si>
  <si>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</si>
  <si>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</si>
  <si>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</si>
  <si>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</si>
  <si>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</si>
  <si>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</si>
  <si>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</si>
  <si>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</si>
  <si>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</si>
  <si>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</si>
  <si>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</si>
  <si>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</si>
  <si>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</si>
  <si>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</si>
  <si>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</si>
  <si>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</si>
  <si>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</si>
  <si>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</si>
  <si>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</si>
  <si>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</si>
  <si>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</si>
  <si>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</si>
  <si>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</si>
  <si>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</si>
  <si>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</si>
  <si>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</si>
  <si>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</si>
  <si>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</si>
  <si>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</si>
  <si>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</si>
  <si>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</si>
  <si>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</si>
  <si>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</si>
  <si>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</si>
  <si>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</si>
  <si>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</si>
  <si>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</si>
  <si>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</si>
  <si>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</si>
  <si>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</si>
  <si>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</si>
  <si>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</si>
  <si>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</si>
  <si>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</si>
  <si>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</si>
  <si>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</si>
  <si>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</si>
  <si>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</si>
  <si>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</si>
  <si>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</si>
  <si>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</si>
  <si>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</si>
  <si>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</si>
  <si>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</si>
  <si>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</si>
  <si>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</si>
  <si>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</si>
  <si>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</si>
  <si>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</si>
  <si>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</si>
  <si>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</si>
  <si>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</si>
  <si>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</si>
  <si>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</si>
  <si>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</si>
  <si>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</si>
  <si>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</si>
  <si>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</si>
  <si>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</si>
  <si>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</si>
  <si>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</si>
  <si>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</si>
  <si>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</si>
  <si>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</si>
  <si>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</si>
  <si>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</si>
  <si>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</si>
  <si>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</si>
  <si>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</si>
  <si>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</si>
  <si>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</si>
  <si>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</si>
  <si>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</si>
  <si>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</si>
  <si>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</si>
  <si>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</si>
  <si>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</si>
  <si>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</si>
  <si>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</si>
  <si>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</si>
  <si>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</si>
  <si>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</si>
  <si>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</si>
  <si>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</si>
  <si>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</si>
  <si>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</si>
  <si>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</si>
  <si>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</si>
  <si>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</si>
  <si>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</si>
  <si>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</si>
  <si>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</si>
  <si>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</si>
  <si>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</si>
  <si>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</si>
  <si>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</si>
  <si>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</si>
  <si>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</si>
  <si>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</si>
  <si>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</si>
  <si>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</si>
  <si>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</si>
  <si>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</si>
  <si>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</si>
  <si>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</si>
  <si>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</si>
  <si>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</si>
  <si>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</si>
  <si>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</si>
  <si>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</si>
  <si>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</si>
  <si>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</si>
  <si>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</si>
  <si>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</si>
  <si>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</si>
  <si>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</si>
  <si>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</si>
  <si>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</si>
  <si>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</si>
  <si>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</si>
  <si>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</si>
  <si>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</si>
  <si>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</si>
  <si>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</si>
  <si>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</si>
  <si>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</si>
  <si>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</si>
  <si>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</si>
  <si>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</si>
  <si>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</si>
  <si>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</si>
  <si>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</si>
  <si>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</si>
  <si>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</si>
  <si>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</si>
  <si>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</si>
  <si>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</si>
  <si>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</si>
  <si>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</si>
  <si>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</si>
  <si>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</si>
  <si>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</si>
  <si>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</si>
  <si>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</si>
  <si>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</si>
  <si>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</si>
  <si>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</si>
  <si>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</si>
  <si>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</si>
  <si>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</si>
  <si>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</si>
  <si>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</si>
  <si>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</si>
  <si>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</si>
  <si>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</si>
  <si>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</si>
  <si>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</si>
  <si>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</si>
  <si>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</si>
  <si>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</si>
  <si>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</si>
  <si>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</si>
  <si>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</si>
  <si>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</si>
  <si>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</si>
  <si>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</si>
  <si>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</si>
  <si>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</si>
  <si>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</si>
  <si>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</si>
  <si>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</si>
  <si>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</si>
  <si>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</si>
  <si>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</si>
  <si>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</si>
  <si>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</si>
  <si>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</si>
  <si>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</si>
  <si>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</si>
  <si>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</si>
  <si>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</si>
  <si>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</si>
  <si>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</si>
  <si>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</si>
  <si>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</si>
  <si>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</si>
  <si>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</si>
  <si>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</si>
  <si>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</si>
  <si>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</si>
  <si>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</si>
  <si>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</si>
  <si>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</si>
  <si>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</si>
  <si>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</si>
  <si>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</si>
  <si>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</si>
  <si>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</si>
  <si>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</si>
  <si>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</si>
  <si>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</si>
  <si>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</si>
  <si>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</si>
  <si>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</si>
  <si>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</si>
  <si>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</si>
  <si>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</si>
  <si>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</si>
  <si>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</si>
  <si>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</si>
  <si>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</si>
  <si>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</si>
  <si>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</si>
  <si>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</si>
  <si>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</si>
  <si>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</si>
  <si>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</si>
  <si>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</si>
  <si>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</si>
  <si>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</si>
  <si>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</si>
  <si>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</si>
  <si>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</si>
  <si>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</si>
  <si>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</si>
  <si>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</si>
  <si>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</si>
  <si>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</si>
  <si>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</si>
  <si>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</si>
  <si>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</si>
  <si>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</si>
  <si>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</si>
  <si>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</si>
  <si>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</si>
  <si>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</si>
  <si>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</si>
  <si>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</si>
  <si>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</si>
  <si>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</si>
  <si>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</si>
  <si>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</si>
  <si>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</si>
  <si>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</si>
  <si>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</si>
  <si>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</si>
  <si>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</si>
  <si>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</si>
  <si>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</si>
  <si>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</si>
  <si>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</si>
  <si>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</si>
  <si>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</si>
  <si>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</si>
  <si>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</si>
  <si>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</si>
  <si>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</si>
  <si>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</si>
  <si>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</si>
  <si>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</si>
  <si>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</si>
  <si>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</si>
  <si>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</si>
  <si>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</si>
  <si>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</si>
  <si>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</si>
  <si>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</si>
  <si>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</si>
  <si>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</si>
  <si>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</si>
  <si>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</si>
  <si>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</si>
  <si>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</si>
  <si>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</si>
  <si>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</si>
  <si>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</si>
  <si>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</si>
  <si>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</si>
  <si>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</si>
  <si>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</si>
  <si>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</si>
  <si>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</si>
  <si>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</si>
  <si>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</si>
  <si>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</si>
  <si>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</si>
  <si>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</si>
  <si>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</si>
  <si>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</si>
  <si>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</si>
  <si>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</si>
  <si>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</si>
  <si>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</si>
  <si>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</si>
  <si>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</si>
  <si>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</si>
  <si>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</si>
  <si>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</si>
  <si>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</si>
  <si>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</si>
  <si>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</si>
  <si>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</si>
  <si>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</si>
  <si>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</si>
  <si>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</si>
  <si>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</si>
  <si>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</si>
  <si>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</si>
  <si>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</si>
  <si>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</si>
  <si>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</si>
  <si>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</si>
  <si>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</si>
  <si>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</si>
  <si>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</si>
  <si>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</si>
  <si>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</si>
  <si>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</si>
  <si>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</si>
  <si>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</si>
  <si>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</si>
  <si>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</si>
  <si>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</si>
  <si>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</si>
  <si>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</si>
  <si>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</si>
  <si>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</si>
  <si>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</si>
  <si>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</si>
  <si>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</si>
  <si>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</si>
  <si>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</si>
  <si>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</si>
  <si>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</si>
  <si>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</si>
  <si>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</si>
  <si>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</si>
  <si>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</si>
  <si>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</si>
  <si>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</si>
  <si>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</si>
  <si>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</si>
  <si>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</si>
  <si>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</si>
  <si>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</si>
  <si>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</si>
  <si>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</si>
  <si>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</si>
  <si>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</si>
  <si>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</si>
  <si>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</si>
  <si>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</si>
  <si>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</si>
  <si>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</si>
  <si>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</si>
  <si>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</si>
  <si>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</si>
  <si>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</si>
  <si>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</si>
  <si>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</si>
  <si>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</si>
  <si>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</si>
  <si>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</si>
  <si>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</si>
  <si>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</si>
  <si>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</si>
  <si>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</si>
  <si>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</si>
  <si>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</si>
  <si>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</si>
  <si>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</si>
  <si>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</si>
  <si>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</si>
  <si>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</si>
  <si>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</si>
  <si>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</si>
  <si>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</si>
  <si>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</si>
  <si>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</si>
  <si>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</si>
  <si>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</si>
  <si>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</si>
  <si>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</si>
  <si>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</si>
  <si>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</si>
  <si>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</si>
  <si>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</si>
  <si>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</si>
  <si>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</si>
  <si>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</si>
  <si>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</si>
  <si>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</si>
  <si>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</si>
  <si>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</si>
  <si>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</si>
  <si>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</si>
  <si>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</si>
  <si>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</si>
  <si>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</si>
  <si>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</si>
  <si>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</si>
  <si>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</si>
  <si>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</si>
  <si>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</si>
  <si>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</si>
  <si>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</si>
  <si>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</si>
  <si>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</si>
  <si>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</si>
  <si>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</si>
  <si>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</si>
  <si>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</si>
  <si>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</si>
  <si>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</si>
  <si>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</si>
  <si>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</si>
  <si>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</si>
  <si>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</si>
  <si>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</si>
  <si>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</si>
  <si>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</si>
  <si>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</si>
  <si>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</si>
  <si>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</si>
  <si>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</si>
  <si>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</si>
  <si>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</si>
  <si>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</si>
  <si>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</si>
  <si>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</si>
  <si>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</si>
  <si>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</si>
  <si>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</si>
  <si>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</si>
  <si>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</si>
  <si>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</si>
  <si>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</si>
  <si>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</si>
  <si>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</si>
  <si>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</si>
  <si>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</si>
  <si>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</si>
  <si>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</si>
  <si>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</si>
  <si>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</si>
  <si>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</si>
  <si>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</si>
  <si>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</si>
  <si>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</si>
  <si>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</si>
  <si>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</si>
  <si>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</si>
  <si>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</si>
  <si>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</si>
  <si>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</si>
  <si>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</si>
  <si>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</si>
  <si>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</si>
  <si>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</si>
  <si>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</si>
  <si>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</si>
  <si>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</si>
  <si>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</si>
  <si>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</si>
  <si>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</si>
  <si>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</si>
  <si>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</si>
  <si>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</si>
  <si>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</si>
  <si>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</si>
  <si>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</si>
  <si>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</si>
  <si>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</si>
  <si>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</si>
  <si>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</si>
  <si>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</si>
  <si>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</si>
  <si>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</si>
  <si>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</si>
  <si>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</si>
  <si>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</si>
  <si>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</si>
  <si>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</si>
  <si>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</si>
  <si>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</si>
  <si>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</si>
  <si>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</si>
  <si>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</si>
  <si>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</si>
  <si>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</si>
  <si>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</si>
  <si>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</si>
  <si>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</si>
  <si>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</si>
  <si>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</si>
  <si>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</si>
  <si>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</si>
  <si>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</si>
  <si>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</si>
  <si>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</si>
  <si>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</si>
  <si>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</si>
  <si>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</si>
  <si>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</si>
  <si>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</si>
  <si>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</si>
  <si>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</si>
  <si>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</si>
  <si>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</si>
  <si>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</si>
  <si>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</si>
  <si>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</si>
  <si>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</si>
  <si>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</si>
  <si>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</si>
  <si>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</si>
  <si>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</si>
  <si>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</si>
  <si>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</si>
  <si>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</si>
  <si>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</si>
  <si>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</si>
  <si>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</si>
  <si>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</si>
  <si>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</si>
  <si>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</si>
  <si>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</si>
  <si>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</si>
  <si>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</si>
  <si>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</si>
  <si>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</si>
  <si>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</si>
  <si>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</si>
  <si>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</si>
  <si>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</si>
  <si>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</si>
  <si>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</si>
  <si>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</si>
  <si>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</si>
  <si>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</si>
  <si>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</si>
  <si>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</si>
  <si>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</si>
  <si>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</si>
  <si>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</si>
  <si>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</si>
  <si>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</si>
  <si>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</si>
  <si>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</si>
  <si>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</si>
  <si>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</si>
  <si>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</si>
  <si>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</si>
  <si>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</si>
  <si>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</si>
  <si>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</si>
  <si>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</si>
  <si>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</si>
  <si>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</si>
  <si>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</si>
  <si>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</si>
  <si>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</si>
  <si>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</si>
  <si>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</si>
  <si>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</si>
  <si>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</si>
  <si>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</si>
  <si>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</si>
  <si>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</si>
  <si>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</si>
  <si>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</si>
  <si>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</si>
  <si>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</si>
  <si>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</si>
  <si>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</si>
  <si>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</si>
  <si>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</si>
  <si>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</si>
  <si>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</si>
  <si>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</si>
  <si>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</si>
  <si>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</si>
  <si>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</si>
  <si>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</si>
  <si>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</si>
  <si>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</si>
  <si>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</si>
  <si>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</si>
  <si>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</si>
  <si>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</si>
  <si>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</si>
  <si>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</si>
  <si>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</si>
  <si>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</si>
  <si>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</si>
  <si>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</si>
  <si>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</si>
  <si>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</si>
  <si>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</si>
  <si>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</si>
  <si>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</si>
  <si>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</si>
  <si>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</si>
  <si>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</si>
  <si>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</si>
  <si>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</si>
  <si>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</si>
  <si>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</si>
  <si>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</si>
  <si>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</si>
  <si>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</si>
  <si>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</si>
  <si>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</si>
  <si>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</si>
  <si>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</si>
  <si>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</si>
  <si>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</si>
  <si>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</si>
  <si>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</si>
  <si>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</si>
  <si>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</si>
  <si>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</si>
  <si>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</si>
  <si>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</si>
  <si>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</si>
  <si>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</si>
  <si>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</si>
  <si>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</si>
  <si>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</si>
  <si>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</si>
  <si>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</si>
  <si>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</si>
  <si>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</si>
  <si>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</si>
  <si>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</si>
  <si>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</si>
  <si>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</si>
  <si>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</si>
  <si>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</si>
  <si>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</si>
  <si>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</si>
  <si>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</si>
  <si>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</si>
  <si>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</si>
  <si>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</si>
  <si>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</si>
  <si>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</si>
  <si>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</si>
  <si>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</si>
  <si>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</si>
  <si>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</si>
  <si>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</si>
  <si>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</si>
  <si>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</si>
  <si>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</si>
  <si>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</si>
  <si>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</si>
  <si>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</si>
  <si>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</si>
  <si>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</si>
  <si>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</si>
  <si>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</si>
  <si>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</si>
  <si>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</si>
  <si>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</si>
  <si>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</si>
  <si>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</si>
  <si>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</si>
  <si>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</si>
  <si>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</si>
  <si>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</si>
  <si>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</si>
  <si>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</si>
  <si>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</si>
  <si>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</si>
  <si>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</si>
  <si>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</si>
  <si>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</si>
  <si>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</si>
  <si>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</si>
  <si>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</si>
  <si>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</si>
  <si>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</si>
  <si>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</si>
  <si>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</si>
  <si>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</si>
  <si>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</si>
  <si>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</si>
  <si>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</si>
  <si>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</si>
  <si>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</si>
  <si>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</si>
  <si>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</si>
  <si>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</si>
  <si>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</si>
  <si>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</si>
  <si>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</si>
  <si>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</si>
  <si>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</si>
  <si>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</si>
  <si>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</si>
  <si>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</si>
  <si>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</si>
  <si>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</si>
  <si>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</si>
  <si>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</si>
  <si>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</si>
  <si>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</si>
  <si>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</si>
  <si>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</si>
  <si>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</si>
  <si>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</si>
  <si>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</si>
  <si>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</si>
  <si>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</si>
  <si>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</si>
  <si>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</si>
  <si>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</si>
  <si>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</si>
  <si>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</si>
  <si>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</si>
  <si>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</si>
  <si>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</si>
  <si>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</si>
  <si>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</si>
  <si>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</si>
  <si>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</si>
  <si>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</si>
  <si>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</si>
  <si>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</si>
  <si>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</si>
  <si>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</si>
  <si>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</si>
  <si>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</si>
  <si>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</si>
  <si>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</si>
  <si>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</si>
  <si>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</si>
  <si>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</si>
  <si>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</si>
  <si>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</si>
  <si>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</si>
  <si>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</si>
  <si>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</si>
  <si>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</si>
  <si>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</si>
  <si>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</si>
  <si>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</si>
  <si>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</si>
  <si>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</si>
  <si>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</si>
  <si>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</si>
  <si>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</si>
  <si>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</si>
  <si>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</si>
  <si>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</si>
  <si>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</si>
  <si>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</si>
  <si>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</si>
  <si>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</si>
  <si>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</si>
  <si>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</si>
  <si>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</si>
  <si>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</si>
  <si>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</si>
  <si>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</si>
  <si>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</si>
  <si>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</si>
  <si>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</si>
  <si>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</si>
  <si>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</si>
  <si>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</si>
  <si>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</si>
  <si>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</si>
  <si>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</si>
  <si>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</si>
  <si>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</si>
  <si>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</si>
  <si>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</si>
  <si>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</si>
  <si>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</si>
  <si>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</si>
  <si>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</si>
  <si>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</si>
  <si>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</si>
  <si>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</si>
  <si>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</si>
  <si>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</si>
  <si>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</si>
  <si>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</si>
  <si>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</si>
  <si>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</si>
  <si>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</si>
  <si>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</si>
  <si>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</si>
  <si>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</si>
  <si>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</si>
  <si>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</si>
  <si>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</si>
  <si>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</si>
  <si>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</si>
  <si>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</si>
  <si>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</si>
  <si>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</si>
  <si>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</si>
  <si>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</si>
  <si>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</si>
  <si>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</si>
  <si>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</si>
  <si>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</si>
  <si>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</si>
  <si>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</si>
  <si>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</si>
  <si>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</si>
  <si>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</si>
  <si>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</si>
  <si>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</si>
  <si>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</si>
  <si>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</si>
  <si>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</si>
  <si>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</si>
  <si>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</si>
  <si>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</si>
  <si>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</si>
  <si>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</si>
  <si>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</si>
  <si>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</si>
  <si>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</si>
  <si>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</si>
  <si>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</si>
  <si>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</si>
  <si>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</si>
  <si>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</si>
  <si>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</si>
  <si>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</si>
  <si>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</si>
  <si>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</si>
  <si>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</si>
  <si>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</si>
  <si>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</si>
  <si>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</si>
  <si>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</si>
  <si>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</si>
  <si>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</si>
  <si>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</si>
  <si>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</si>
  <si>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</si>
  <si>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</si>
  <si>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</si>
  <si>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</si>
  <si>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</si>
  <si>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</si>
  <si>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</si>
  <si>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</si>
  <si>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</si>
  <si>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</si>
  <si>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</si>
  <si>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</si>
  <si>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</si>
  <si>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</si>
  <si>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</si>
  <si>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</si>
  <si>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</si>
  <si>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</si>
  <si>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</si>
  <si>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</si>
  <si>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</si>
  <si>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</si>
  <si>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</si>
  <si>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</si>
  <si>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</si>
  <si>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</si>
  <si>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</si>
  <si>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</si>
  <si>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</si>
  <si>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</si>
  <si>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</si>
  <si>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</si>
  <si>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</si>
  <si>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</si>
  <si>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</si>
  <si>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</si>
  <si>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</si>
  <si>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</si>
  <si>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</si>
  <si>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</si>
  <si>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</si>
  <si>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</si>
  <si>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</si>
  <si>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</si>
  <si>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</si>
  <si>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</si>
  <si>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</si>
  <si>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</si>
  <si>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</si>
  <si>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</si>
  <si>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</si>
  <si>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</si>
  <si>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</si>
  <si>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</si>
  <si>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</si>
  <si>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</si>
  <si>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</si>
  <si>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</si>
  <si>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</si>
  <si>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</si>
  <si>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</si>
  <si>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</si>
  <si>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</si>
  <si>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</si>
  <si>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</si>
  <si>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</si>
  <si>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</si>
  <si>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</si>
  <si>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</si>
  <si>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</si>
  <si>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</si>
  <si>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</si>
  <si>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</si>
  <si>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</si>
  <si>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</si>
  <si>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</si>
  <si>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</si>
  <si>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</si>
  <si>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</si>
  <si>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</si>
  <si>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</si>
  <si>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</si>
  <si>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</si>
  <si>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</si>
  <si>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</si>
  <si>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</si>
  <si>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</si>
  <si>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</si>
  <si>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</si>
  <si>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</si>
  <si>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</si>
  <si>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</si>
  <si>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</si>
  <si>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</si>
  <si>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</si>
  <si>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</si>
  <si>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</si>
  <si>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</si>
  <si>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</si>
  <si>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</si>
  <si>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</si>
  <si>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</si>
  <si>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</si>
  <si>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</si>
  <si>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</si>
  <si>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</si>
  <si>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</si>
  <si>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</si>
  <si>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</si>
  <si>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</si>
  <si>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</si>
  <si>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</si>
  <si>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</si>
  <si>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</si>
  <si>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</si>
  <si>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</si>
  <si>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</si>
  <si>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</si>
  <si>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</si>
  <si>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</si>
  <si>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</si>
  <si>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</si>
  <si>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</si>
  <si>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</si>
  <si>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</si>
  <si>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</si>
  <si>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</si>
  <si>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</si>
  <si>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</si>
  <si>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</si>
  <si>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</si>
  <si>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</si>
  <si>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</si>
  <si>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</si>
  <si>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</si>
  <si>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</si>
  <si>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</si>
  <si>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</si>
  <si>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</si>
  <si>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</si>
  <si>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</si>
  <si>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</si>
  <si>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</si>
  <si>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</si>
  <si>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</si>
  <si>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</si>
  <si>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</si>
  <si>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</si>
  <si>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</si>
  <si>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</si>
  <si>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</si>
  <si>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</si>
  <si>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</si>
  <si>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</si>
  <si>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</si>
  <si>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</si>
  <si>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</si>
  <si>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</si>
  <si>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</si>
  <si>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</si>
  <si>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</si>
  <si>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</si>
  <si>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</si>
  <si>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</si>
  <si>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</si>
  <si>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</si>
  <si>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</si>
  <si>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</si>
  <si>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</si>
  <si>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</si>
  <si>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</si>
  <si>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</si>
  <si>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</si>
  <si>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</si>
  <si>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</si>
  <si>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</si>
  <si>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</si>
  <si>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</si>
  <si>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</si>
  <si>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</si>
  <si>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</si>
  <si>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</si>
  <si>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</si>
  <si>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</si>
  <si>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</si>
  <si>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</si>
  <si>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</si>
  <si>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</si>
  <si>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</si>
  <si>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</si>
  <si>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</si>
  <si>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</si>
  <si>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</si>
  <si>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</si>
  <si>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</si>
  <si>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</si>
  <si>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</si>
  <si>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</si>
  <si>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</si>
  <si>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</si>
  <si>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</si>
  <si>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</si>
  <si>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</si>
  <si>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</si>
  <si>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</si>
  <si>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</si>
  <si>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</si>
  <si>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</si>
  <si>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</si>
  <si>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</si>
  <si>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</si>
  <si>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</si>
  <si>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</si>
  <si>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</si>
  <si>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</si>
  <si>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</si>
  <si>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</si>
  <si>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</si>
  <si>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</si>
  <si>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</si>
  <si>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</si>
  <si>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</si>
  <si>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</si>
  <si>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</si>
  <si>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</si>
  <si>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</si>
  <si>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</si>
  <si>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</si>
  <si>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</si>
  <si>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</si>
  <si>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</si>
  <si>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</si>
  <si>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</si>
  <si>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</si>
  <si>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</si>
  <si>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</si>
  <si>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</si>
  <si>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</si>
  <si>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</si>
  <si>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</si>
  <si>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</si>
  <si>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</si>
  <si>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</si>
  <si>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</si>
  <si>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</si>
  <si>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</si>
  <si>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</si>
  <si>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</si>
  <si>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</si>
  <si>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</si>
  <si>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</si>
  <si>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</si>
  <si>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</si>
  <si>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</si>
  <si>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</si>
  <si>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</si>
  <si>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</si>
  <si>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</si>
  <si>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</si>
  <si>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</si>
  <si>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</si>
  <si>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</si>
  <si>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</si>
  <si>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</si>
  <si>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</si>
  <si>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</si>
  <si>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</si>
  <si>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</si>
  <si>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</si>
  <si>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</si>
  <si>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</si>
  <si>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</si>
  <si>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</si>
  <si>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</si>
  <si>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</si>
  <si>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</si>
  <si>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</si>
  <si>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</si>
  <si>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</si>
  <si>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</si>
  <si>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</si>
  <si>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</si>
  <si>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</si>
  <si>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</si>
  <si>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</si>
  <si>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</si>
  <si>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</si>
  <si>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</si>
  <si>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</si>
  <si>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</si>
  <si>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</si>
  <si>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</si>
  <si>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</si>
  <si>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</si>
  <si>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</si>
  <si>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</si>
  <si>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</si>
  <si>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</si>
  <si>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</si>
  <si>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</si>
  <si>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</si>
  <si>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</si>
  <si>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</si>
  <si>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</si>
  <si>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</si>
  <si>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</si>
  <si>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</si>
  <si>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</si>
  <si>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</si>
  <si>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</si>
  <si>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</si>
  <si>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</si>
  <si>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</si>
  <si>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</si>
  <si>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</si>
  <si>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</si>
  <si>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</si>
  <si>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</si>
  <si>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</si>
  <si>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</si>
  <si>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</si>
  <si>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</si>
  <si>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</si>
  <si>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</si>
  <si>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</si>
  <si>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</si>
  <si>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</si>
  <si>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</si>
  <si>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</si>
  <si>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</si>
  <si>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</si>
  <si>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</si>
  <si>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</si>
  <si>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</si>
  <si>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</si>
  <si>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</si>
  <si>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</si>
  <si>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</si>
  <si>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</si>
  <si>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</si>
  <si>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</si>
  <si>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</si>
  <si>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</si>
  <si>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</si>
  <si>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</si>
  <si>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</si>
  <si>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</si>
  <si>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</si>
  <si>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</si>
  <si>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</si>
  <si>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</si>
  <si>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</si>
  <si>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</si>
  <si>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</si>
  <si>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</si>
  <si>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</si>
  <si>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</si>
  <si>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</si>
  <si>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</si>
  <si>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</si>
  <si>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</si>
  <si>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</si>
  <si>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</si>
  <si>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</si>
  <si>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</si>
  <si>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</si>
  <si>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</si>
  <si>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</si>
  <si>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</si>
  <si>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</si>
  <si>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</si>
  <si>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</si>
  <si>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</si>
  <si>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</si>
  <si>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</si>
  <si>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</si>
  <si>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</si>
  <si>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</si>
  <si>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</si>
  <si>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</si>
  <si>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</si>
  <si>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</si>
  <si>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</si>
  <si>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</si>
  <si>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</si>
  <si>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</si>
  <si>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</si>
  <si>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</si>
  <si>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</si>
  <si>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</si>
  <si>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</si>
  <si>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</si>
  <si>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</si>
  <si>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</si>
  <si>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</si>
  <si>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</si>
  <si>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</si>
  <si>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</si>
  <si>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</si>
  <si>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</si>
  <si>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</si>
  <si>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</si>
  <si>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</si>
  <si>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</si>
  <si>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</si>
  <si>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</si>
  <si>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</si>
  <si>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</si>
  <si>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</si>
  <si>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</si>
  <si>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</si>
  <si>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</si>
  <si>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</si>
  <si>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</si>
  <si>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</si>
  <si>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</si>
  <si>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</si>
  <si>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</si>
  <si>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</si>
  <si>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</si>
  <si>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</si>
  <si>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</si>
  <si>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</si>
  <si>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</si>
  <si>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</si>
  <si>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</si>
  <si>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</si>
  <si>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</si>
  <si>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</si>
  <si>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</si>
  <si>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</si>
  <si>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</si>
  <si>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</si>
  <si>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</si>
  <si>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</si>
  <si>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</si>
  <si>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</si>
  <si>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</si>
  <si>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</si>
  <si>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</si>
  <si>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</si>
  <si>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</si>
  <si>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</si>
  <si>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</si>
  <si>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</si>
  <si>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</si>
  <si>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</si>
  <si>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</si>
  <si>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</si>
  <si>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</si>
  <si>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</si>
  <si>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</si>
  <si>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</si>
  <si>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</si>
  <si>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</si>
  <si>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</si>
  <si>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</si>
  <si>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</si>
  <si>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</si>
  <si>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</si>
  <si>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</si>
  <si>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</si>
  <si>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</si>
  <si>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</si>
  <si>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</si>
  <si>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</si>
  <si>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</si>
  <si>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</si>
  <si>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</si>
  <si>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</si>
  <si>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</si>
  <si>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</si>
  <si>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</si>
  <si>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</si>
  <si>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</si>
  <si>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</si>
  <si>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</si>
  <si>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</si>
  <si>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</si>
  <si>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</si>
  <si>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</si>
  <si>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</si>
  <si>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</si>
  <si>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</si>
  <si>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</si>
  <si>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</si>
  <si>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</si>
  <si>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</si>
  <si>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</si>
  <si>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</si>
  <si>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</si>
  <si>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</si>
  <si>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</si>
  <si>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</si>
  <si>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</si>
  <si>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</si>
  <si>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</si>
  <si>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</si>
  <si>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</si>
  <si>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</si>
  <si>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</si>
  <si>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</si>
  <si>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</si>
  <si>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</si>
  <si>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</si>
  <si>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</si>
  <si>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</si>
  <si>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</si>
  <si>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</si>
  <si>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</si>
  <si>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</si>
  <si>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</si>
  <si>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</si>
  <si>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</si>
  <si>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</si>
  <si>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</si>
  <si>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</si>
  <si>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</si>
  <si>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</si>
  <si>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</si>
  <si>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</si>
  <si>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</si>
  <si>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</si>
  <si>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</si>
  <si>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</si>
  <si>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</si>
  <si>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</si>
  <si>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</si>
  <si>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</si>
  <si>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</si>
  <si>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</si>
  <si>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</si>
  <si>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</si>
  <si>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</si>
  <si>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</si>
  <si>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</si>
  <si>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</si>
  <si>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</si>
  <si>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</si>
  <si>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</si>
  <si>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</si>
  <si>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</si>
  <si>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</si>
  <si>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</si>
  <si>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</si>
  <si>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</si>
  <si>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</si>
  <si>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</si>
  <si>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</si>
  <si>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</si>
  <si>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</si>
  <si>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</si>
  <si>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</si>
  <si>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</si>
  <si>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</si>
  <si>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</si>
  <si>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</si>
  <si>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</si>
  <si>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</si>
  <si>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</si>
  <si>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</si>
  <si>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</si>
  <si>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</si>
  <si>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</si>
  <si>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</si>
  <si>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</si>
  <si>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</si>
  <si>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</si>
  <si>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</si>
  <si>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</si>
  <si>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</si>
  <si>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</si>
  <si>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</si>
  <si>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</si>
  <si>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</si>
  <si>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</si>
  <si>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</si>
  <si>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</si>
  <si>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</si>
  <si>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</si>
  <si>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</si>
  <si>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</si>
  <si>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</si>
  <si>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</si>
  <si>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</si>
  <si>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</si>
  <si>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</si>
  <si>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</si>
  <si>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</si>
  <si>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</si>
  <si>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</si>
  <si>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</si>
  <si>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</si>
  <si>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</si>
  <si>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</si>
  <si>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</si>
  <si>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</si>
  <si>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</si>
  <si>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</si>
  <si>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</si>
  <si>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</si>
  <si>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</si>
  <si>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</si>
  <si>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</si>
  <si>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</si>
  <si>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</si>
  <si>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</si>
  <si>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</si>
  <si>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</si>
  <si>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</si>
  <si>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</si>
  <si>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</si>
  <si>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</si>
  <si>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</si>
  <si>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</si>
  <si>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</si>
  <si>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</si>
  <si>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</si>
  <si>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</si>
  <si>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</si>
  <si>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</si>
  <si>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</si>
  <si>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</si>
  <si>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</si>
  <si>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</si>
  <si>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</si>
  <si>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</si>
  <si>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</si>
  <si>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</si>
  <si>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</si>
  <si>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</si>
  <si>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</si>
  <si>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</si>
  <si>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</si>
  <si>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</si>
  <si>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</si>
  <si>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</si>
  <si>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</si>
  <si>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</si>
  <si>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</si>
  <si>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</si>
  <si>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</si>
  <si>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</si>
  <si>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</si>
  <si>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</si>
  <si>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</si>
  <si>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</si>
  <si>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</si>
  <si>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</si>
  <si>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</si>
  <si>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</si>
  <si>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</si>
  <si>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</si>
  <si>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</si>
  <si>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</si>
  <si>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</si>
  <si>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</si>
  <si>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</si>
  <si>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</si>
  <si>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</si>
  <si>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</si>
  <si>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</si>
  <si>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</si>
  <si>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</si>
  <si>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</si>
  <si>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</si>
  <si>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</si>
  <si>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</si>
  <si>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</si>
  <si>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</si>
  <si>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</si>
  <si>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</si>
  <si>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</si>
  <si>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</si>
  <si>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</si>
  <si>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</si>
  <si>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</si>
  <si>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</si>
  <si>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</si>
  <si>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</si>
  <si>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</si>
  <si>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</si>
  <si>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</si>
  <si>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</si>
  <si>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</si>
  <si>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</si>
  <si>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</si>
  <si>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</si>
  <si>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</si>
  <si>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</si>
  <si>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</si>
  <si>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</si>
  <si>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</si>
  <si>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</si>
  <si>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</si>
  <si>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</si>
  <si>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</si>
  <si>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</si>
  <si>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</si>
  <si>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</si>
  <si>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</si>
  <si>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</si>
  <si>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</si>
  <si>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</si>
  <si>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</si>
  <si>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</si>
  <si>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</si>
  <si>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</si>
  <si>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</si>
  <si>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</si>
  <si>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</si>
  <si>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</si>
  <si>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</si>
  <si>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</si>
  <si>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</si>
  <si>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</si>
  <si>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</si>
  <si>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</si>
  <si>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</si>
  <si>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</si>
  <si>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</si>
  <si>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</si>
  <si>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</si>
  <si>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</si>
  <si>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</si>
  <si>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</si>
  <si>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</si>
  <si>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</si>
  <si>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</si>
  <si>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</si>
  <si>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</si>
  <si>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</si>
  <si>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</si>
  <si>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</si>
  <si>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</si>
  <si>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</si>
  <si>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</si>
  <si>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</si>
  <si>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</si>
  <si>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</si>
  <si>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</si>
  <si>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</si>
  <si>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</si>
  <si>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</si>
  <si>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</si>
  <si>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</si>
  <si>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</si>
  <si>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</si>
  <si>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</si>
  <si>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</si>
  <si>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</si>
  <si>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</si>
  <si>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</si>
  <si>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</si>
  <si>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</si>
  <si>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</si>
  <si>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</si>
  <si>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</si>
  <si>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</si>
  <si>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</si>
  <si>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</si>
  <si>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</si>
  <si>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</si>
  <si>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</si>
  <si>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</si>
  <si>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</si>
  <si>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</si>
  <si>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</si>
  <si>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</si>
  <si>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</si>
  <si>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</si>
  <si>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</si>
  <si>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</si>
  <si>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</si>
  <si>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</si>
  <si>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</si>
  <si>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</si>
  <si>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</si>
  <si>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</si>
  <si>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</si>
  <si>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</si>
  <si>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</si>
  <si>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</si>
  <si>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</si>
  <si>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</si>
  <si>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</si>
  <si>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</si>
  <si>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</si>
  <si>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</si>
  <si>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</si>
  <si>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</si>
  <si>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</si>
  <si>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</si>
  <si>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</si>
  <si>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</si>
  <si>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</si>
  <si>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</si>
  <si>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</si>
  <si>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</si>
  <si>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</si>
  <si>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</si>
  <si>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</si>
  <si>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</si>
  <si>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</si>
  <si>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</si>
  <si>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</si>
  <si>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</si>
  <si>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</si>
  <si>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</si>
  <si>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</si>
  <si>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</si>
  <si>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</si>
  <si>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</si>
  <si>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</si>
  <si>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</si>
  <si>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</si>
  <si>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</si>
  <si>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</si>
  <si>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</si>
  <si>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</si>
  <si>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</si>
  <si>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</si>
  <si>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</si>
  <si>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</si>
  <si>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</si>
  <si>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</si>
  <si>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</si>
  <si>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</si>
  <si>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</si>
  <si>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</si>
  <si>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</si>
  <si>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</si>
  <si>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</si>
  <si>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</si>
  <si>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</si>
  <si>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</si>
  <si>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</si>
  <si>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</si>
  <si>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</si>
  <si>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</si>
  <si>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</si>
  <si>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</si>
  <si>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</si>
  <si>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</si>
  <si>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</si>
  <si>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</si>
  <si>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</si>
  <si>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</si>
  <si>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</si>
  <si>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</si>
  <si>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</si>
  <si>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</si>
  <si>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</si>
  <si>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</si>
  <si>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</si>
  <si>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</si>
  <si>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</si>
  <si>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</si>
  <si>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</si>
  <si>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</si>
  <si>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</si>
  <si>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</si>
  <si>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</si>
  <si>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</si>
  <si>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</si>
  <si>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</si>
  <si>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</si>
  <si>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</si>
  <si>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</si>
  <si>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</si>
  <si>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</si>
  <si>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</si>
  <si>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</si>
  <si>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</si>
  <si>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</si>
  <si>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</si>
  <si>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</si>
  <si>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</si>
  <si>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</si>
  <si>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</si>
  <si>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</si>
  <si>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</si>
  <si>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</si>
  <si>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</si>
  <si>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</si>
  <si>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</si>
  <si>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</si>
  <si>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</si>
  <si>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</si>
  <si>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</si>
  <si>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</si>
  <si>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</si>
  <si>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</si>
  <si>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</si>
  <si>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</si>
  <si>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</si>
  <si>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</si>
  <si>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</si>
  <si>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</si>
  <si>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</si>
  <si>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</si>
  <si>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</si>
  <si>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</si>
  <si>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</si>
  <si>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</si>
  <si>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</si>
  <si>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</si>
  <si>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</si>
  <si>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</si>
  <si>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</si>
  <si>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</si>
  <si>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</si>
  <si>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</si>
  <si>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</si>
  <si>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</si>
  <si>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</si>
  <si>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</si>
  <si>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</si>
  <si>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</si>
  <si>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</si>
  <si>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</si>
  <si>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</si>
  <si>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</si>
  <si>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</si>
  <si>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</si>
  <si>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</si>
  <si>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</si>
  <si>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</si>
  <si>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</si>
  <si>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</si>
  <si>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</si>
  <si>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</si>
  <si>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</si>
  <si>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</si>
  <si>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</si>
  <si>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</si>
  <si>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</si>
  <si>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</si>
  <si>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</si>
  <si>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</si>
  <si>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</si>
  <si>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</si>
  <si>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</si>
  <si>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</si>
  <si>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</si>
  <si>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</si>
  <si>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</si>
  <si>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</si>
  <si>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</si>
  <si>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</si>
  <si>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</si>
  <si>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</si>
  <si>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</si>
  <si>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</si>
  <si>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</si>
  <si>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</si>
  <si>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</si>
  <si>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</si>
  <si>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</si>
  <si>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</si>
  <si>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</si>
  <si>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</si>
  <si>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</si>
  <si>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</si>
  <si>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</si>
  <si>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</si>
  <si>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</si>
  <si>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</si>
  <si>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</si>
  <si>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</si>
  <si>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</si>
  <si>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</si>
  <si>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</si>
  <si>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</si>
  <si>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</si>
  <si>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</si>
  <si>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</si>
  <si>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</si>
  <si>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</si>
  <si>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</si>
  <si>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</si>
  <si>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</si>
  <si>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</si>
  <si>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</si>
  <si>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</si>
  <si>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</si>
  <si>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</si>
  <si>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</si>
  <si>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</si>
  <si>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</si>
  <si>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</si>
  <si>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</si>
  <si>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</si>
  <si>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</si>
  <si>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</si>
  <si>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</si>
  <si>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</si>
  <si>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</si>
  <si>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</si>
  <si>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</si>
  <si>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</si>
  <si>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</si>
  <si>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</si>
  <si>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</si>
  <si>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</si>
  <si>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</si>
  <si>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</si>
  <si>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</si>
  <si>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</si>
  <si>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</si>
  <si>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</si>
  <si>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</si>
  <si>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</si>
  <si>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</si>
  <si>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</si>
  <si>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</si>
  <si>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</si>
  <si>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</si>
  <si>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</si>
  <si>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</si>
  <si>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</si>
  <si>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</si>
  <si>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</si>
  <si>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</si>
  <si>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</si>
  <si>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</si>
  <si>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</si>
  <si>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</si>
  <si>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</si>
  <si>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</si>
  <si>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</si>
  <si>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</si>
  <si>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</si>
  <si>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</si>
  <si>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</si>
  <si>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</si>
  <si>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</si>
  <si>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</si>
  <si>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</si>
  <si>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</si>
  <si>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</si>
  <si>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</si>
  <si>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</si>
  <si>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</si>
  <si>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</si>
  <si>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</si>
  <si>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</si>
  <si>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</si>
  <si>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</si>
  <si>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</si>
  <si>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</si>
  <si>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</si>
  <si>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</si>
  <si>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</si>
  <si>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</si>
  <si>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</si>
  <si>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</si>
  <si>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</si>
  <si>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</si>
  <si>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</si>
  <si>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</si>
  <si>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</si>
  <si>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</si>
  <si>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</si>
  <si>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</si>
  <si>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</si>
  <si>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</si>
  <si>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</si>
  <si>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</si>
  <si>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</si>
  <si>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</si>
  <si>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</si>
  <si>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</si>
  <si>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</si>
  <si>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</si>
  <si>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</si>
  <si>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</si>
  <si>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</si>
  <si>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</si>
  <si>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</si>
  <si>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</si>
  <si>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</si>
  <si>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</si>
  <si>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</si>
  <si>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</si>
  <si>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</si>
  <si>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</si>
  <si>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</si>
  <si>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</si>
  <si>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</si>
  <si>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</si>
  <si>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</si>
  <si>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</si>
  <si>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</si>
  <si>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</si>
  <si>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</si>
  <si>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</si>
  <si>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</si>
  <si>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</si>
  <si>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</si>
  <si>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</si>
  <si>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</si>
  <si>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</si>
  <si>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</si>
  <si>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</si>
  <si>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</si>
  <si>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</si>
  <si>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</si>
  <si>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</si>
  <si>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</si>
  <si>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</si>
  <si>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</si>
  <si>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</si>
  <si>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</si>
  <si>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</si>
  <si>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</si>
  <si>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</si>
  <si>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</si>
  <si>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</si>
  <si>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</si>
  <si>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</si>
  <si>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</si>
  <si>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</si>
  <si>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</si>
  <si>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</si>
  <si>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</si>
  <si>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</si>
  <si>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</si>
  <si>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</si>
  <si>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</si>
  <si>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</si>
  <si>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</si>
  <si>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</si>
  <si>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</si>
  <si>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</si>
  <si>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</si>
  <si>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</si>
  <si>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</si>
  <si>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</si>
  <si>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</si>
  <si>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</si>
  <si>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</si>
  <si>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</si>
  <si>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</si>
  <si>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</si>
  <si>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</si>
  <si>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</si>
  <si>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</si>
  <si>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</si>
  <si>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</si>
  <si>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</si>
  <si>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</si>
  <si>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</si>
  <si>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</si>
  <si>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</si>
  <si>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</si>
  <si>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</si>
  <si>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</si>
  <si>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</si>
  <si>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</si>
  <si>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</si>
  <si>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</si>
  <si>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</si>
  <si>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</si>
  <si>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</si>
  <si>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</si>
  <si>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</si>
  <si>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</si>
  <si>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</si>
  <si>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</si>
  <si>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</si>
  <si>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</si>
  <si>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</si>
  <si>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</si>
  <si>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</si>
  <si>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</si>
  <si>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</si>
  <si>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</si>
  <si>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</si>
  <si>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</si>
  <si>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</si>
  <si>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</si>
  <si>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</si>
  <si>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</si>
  <si>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</si>
  <si>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</si>
  <si>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</si>
  <si>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</si>
  <si>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</si>
  <si>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</si>
  <si>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</si>
  <si>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</si>
  <si>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</si>
  <si>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</si>
  <si>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</si>
  <si>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</si>
  <si>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</si>
  <si>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</si>
  <si>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</si>
  <si>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</si>
  <si>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</si>
  <si>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</si>
  <si>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</si>
  <si>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</si>
  <si>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</si>
  <si>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</si>
  <si>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</si>
  <si>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</si>
  <si>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</si>
  <si>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</si>
  <si>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</si>
  <si>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</si>
  <si>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</si>
  <si>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</si>
  <si>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</si>
  <si>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</si>
  <si>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</si>
  <si>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</si>
  <si>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</si>
  <si>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</si>
  <si>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</si>
  <si>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</si>
  <si>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</si>
  <si>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</si>
  <si>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</si>
  <si>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</si>
  <si>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</si>
  <si>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</si>
  <si>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</si>
  <si>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</si>
  <si>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</si>
  <si>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</si>
  <si>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</si>
  <si>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</si>
  <si>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</si>
  <si>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</si>
  <si>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</si>
  <si>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</si>
  <si>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</si>
  <si>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</si>
  <si>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</si>
  <si>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</si>
  <si>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</si>
  <si>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</si>
  <si>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</si>
  <si>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</si>
  <si>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</si>
  <si>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</si>
  <si>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</si>
  <si>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</si>
  <si>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</si>
  <si>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</si>
  <si>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</si>
  <si>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</si>
  <si>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</si>
  <si>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</si>
  <si>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</si>
  <si>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</si>
  <si>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</si>
  <si>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</si>
  <si>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</si>
  <si>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</si>
  <si>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</si>
  <si>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</si>
  <si>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</si>
  <si>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</si>
  <si>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</si>
  <si>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</si>
  <si>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</si>
  <si>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</si>
  <si>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</si>
  <si>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</si>
  <si>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</si>
  <si>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</si>
  <si>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</si>
  <si>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</si>
  <si>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</si>
  <si>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</si>
  <si>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</si>
  <si>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</si>
  <si>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</si>
  <si>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</si>
  <si>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</si>
  <si>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</si>
  <si>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</si>
  <si>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</si>
  <si>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</si>
  <si>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</si>
  <si>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</si>
  <si>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</si>
  <si>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</si>
  <si>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</si>
  <si>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</si>
  <si>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</si>
  <si>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</si>
  <si>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</si>
  <si>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</si>
  <si>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</si>
  <si>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</si>
  <si>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</si>
  <si>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</si>
  <si>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</si>
  <si>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</si>
  <si>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</si>
  <si>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</si>
  <si>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</si>
  <si>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</si>
  <si>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</si>
  <si>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</si>
  <si>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</si>
  <si>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</si>
  <si>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</si>
  <si>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</si>
  <si>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</si>
  <si>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</si>
  <si>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</si>
  <si>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</si>
  <si>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</si>
  <si>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</si>
  <si>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</si>
  <si>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</si>
  <si>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</si>
  <si>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</si>
  <si>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</si>
  <si>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</si>
  <si>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</si>
  <si>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</si>
  <si>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</si>
  <si>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</si>
  <si>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</si>
  <si>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</si>
  <si>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</si>
  <si>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</si>
  <si>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</si>
  <si>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</si>
  <si>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</si>
  <si>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</si>
  <si>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</si>
  <si>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</si>
  <si>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</si>
  <si>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</si>
  <si>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</si>
  <si>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</si>
  <si>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</si>
  <si>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</si>
  <si>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</si>
  <si>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</si>
  <si>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</si>
  <si>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</si>
  <si>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</si>
  <si>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</si>
  <si>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</si>
  <si>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</si>
  <si>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</si>
  <si>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</si>
  <si>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</si>
  <si>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</si>
  <si>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</si>
  <si>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</si>
  <si>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</si>
  <si>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</si>
  <si>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</si>
  <si>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</si>
  <si>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</si>
  <si>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</si>
  <si>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</si>
  <si>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</si>
  <si>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</si>
  <si>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</si>
  <si>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</si>
  <si>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</si>
  <si>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</si>
  <si>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</si>
  <si>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</si>
  <si>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</si>
  <si>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</si>
  <si>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</si>
  <si>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</si>
  <si>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</si>
  <si>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</si>
  <si>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</si>
  <si>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</si>
  <si>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</si>
  <si>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</si>
  <si>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</si>
  <si>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</si>
  <si>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</si>
  <si>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</si>
  <si>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</si>
  <si>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</si>
  <si>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</si>
  <si>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</si>
  <si>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</si>
  <si>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</si>
  <si>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</si>
  <si>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</si>
  <si>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</si>
  <si>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</si>
  <si>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</si>
  <si>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</si>
  <si>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</si>
  <si>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</si>
  <si>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</si>
  <si>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</si>
  <si>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</si>
  <si>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</si>
  <si>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</si>
  <si>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</si>
  <si>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</si>
  <si>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</si>
  <si>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</si>
  <si>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</si>
  <si>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</si>
  <si>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</si>
  <si>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</si>
  <si>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</si>
  <si>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</si>
  <si>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</si>
  <si>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</si>
  <si>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</si>
  <si>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</si>
  <si>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</si>
  <si>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</si>
  <si>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</si>
  <si>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</si>
  <si>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</si>
  <si>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</si>
  <si>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</si>
  <si>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</si>
  <si>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</si>
  <si>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</si>
  <si>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</si>
  <si>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</si>
  <si>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</si>
  <si>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</si>
  <si>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</si>
  <si>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</si>
  <si>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</si>
  <si>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</si>
  <si>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</si>
  <si>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</si>
  <si>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</si>
  <si>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</si>
  <si>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</si>
  <si>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</si>
  <si>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</si>
  <si>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</si>
  <si>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</si>
  <si>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</si>
  <si>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</si>
  <si>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</si>
  <si>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</si>
  <si>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</si>
  <si>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</si>
  <si>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</si>
  <si>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</si>
  <si>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</si>
  <si>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</si>
  <si>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</si>
  <si>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</si>
  <si>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</si>
  <si>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</si>
  <si>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</si>
  <si>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</si>
  <si>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</si>
  <si>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</si>
  <si>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</si>
  <si>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</si>
  <si>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</si>
  <si>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</si>
  <si>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</si>
  <si>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</si>
  <si>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</si>
  <si>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</si>
  <si>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</si>
  <si>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</si>
  <si>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</si>
  <si>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</si>
  <si>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</si>
  <si>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</si>
  <si>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</si>
  <si>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</si>
  <si>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</si>
  <si>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</si>
  <si>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</si>
  <si>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</si>
  <si>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</si>
  <si>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</si>
  <si>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</si>
  <si>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</si>
  <si>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</si>
  <si>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</si>
  <si>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</si>
  <si>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</si>
  <si>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</si>
  <si>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</si>
  <si>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</si>
  <si>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</si>
  <si>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</si>
  <si>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</si>
  <si>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</si>
  <si>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</si>
  <si>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</si>
  <si>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</si>
  <si>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</si>
  <si>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</si>
  <si>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</si>
  <si>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</si>
  <si>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</si>
  <si>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</si>
  <si>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</si>
  <si>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</si>
  <si>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</si>
  <si>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</si>
  <si>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</si>
  <si>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</si>
  <si>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</si>
  <si>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</si>
  <si>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</si>
  <si>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</si>
  <si>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</si>
  <si>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</si>
  <si>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</si>
  <si>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</si>
  <si>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</si>
  <si>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</si>
  <si>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</si>
  <si>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</si>
  <si>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</si>
  <si>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</si>
  <si>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</si>
  <si>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</si>
  <si>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</si>
  <si>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</si>
  <si>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</si>
  <si>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</si>
  <si>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</si>
  <si>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</si>
  <si>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</si>
  <si>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</si>
  <si>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</si>
  <si>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</si>
  <si>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</si>
  <si>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</si>
  <si>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</si>
  <si>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</si>
  <si>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</si>
  <si>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</si>
  <si>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</si>
  <si>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</si>
  <si>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</si>
  <si>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</si>
  <si>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</si>
  <si>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</si>
  <si>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</si>
  <si>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</si>
  <si>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</si>
  <si>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</si>
  <si>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</si>
  <si>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</si>
  <si>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</si>
  <si>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</si>
  <si>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</si>
  <si>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</si>
  <si>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</si>
  <si>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</si>
  <si>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</si>
  <si>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</si>
  <si>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</si>
  <si>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</si>
  <si>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</si>
  <si>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</si>
  <si>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</si>
  <si>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</si>
  <si>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</si>
  <si>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</si>
  <si>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</si>
  <si>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</si>
  <si>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</si>
  <si>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</si>
  <si>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</si>
  <si>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</si>
  <si>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</si>
  <si>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</si>
  <si>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</si>
  <si>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</si>
  <si>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</si>
  <si>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</si>
  <si>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</si>
  <si>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</si>
  <si>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</si>
  <si>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</si>
  <si>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</si>
  <si>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</si>
  <si>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</si>
  <si>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</si>
  <si>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</si>
  <si>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</si>
  <si>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</si>
  <si>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</si>
  <si>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</si>
  <si>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</si>
  <si>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</si>
  <si>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</si>
  <si>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</si>
  <si>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</si>
  <si>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</si>
  <si>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</si>
  <si>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</si>
  <si>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</si>
  <si>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</si>
  <si>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</si>
  <si>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</si>
  <si>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</si>
  <si>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</si>
  <si>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</si>
  <si>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</si>
  <si>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</si>
  <si>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</si>
  <si>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</si>
  <si>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</si>
  <si>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</si>
  <si>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</si>
  <si>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</si>
  <si>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</si>
  <si>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</si>
  <si>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</si>
  <si>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</si>
  <si>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</si>
  <si>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</si>
  <si>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</si>
  <si>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</si>
  <si>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</si>
  <si>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</si>
  <si>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</si>
  <si>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</si>
  <si>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</si>
  <si>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</si>
  <si>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</si>
  <si>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</si>
  <si>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</si>
  <si>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</si>
  <si>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</si>
  <si>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</si>
  <si>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</si>
  <si>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</si>
  <si>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</si>
  <si>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</si>
  <si>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</si>
  <si>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</si>
  <si>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</si>
  <si>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</si>
  <si>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</si>
  <si>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</si>
  <si>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</si>
  <si>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</si>
  <si>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</si>
  <si>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</si>
  <si>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</si>
  <si>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</si>
  <si>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</si>
  <si>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</si>
  <si>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</si>
  <si>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</si>
  <si>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</si>
  <si>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</si>
  <si>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</si>
  <si>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</si>
  <si>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</si>
  <si>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</si>
  <si>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</si>
  <si>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</si>
  <si>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</si>
  <si>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</si>
  <si>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</si>
  <si>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</si>
  <si>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</si>
  <si>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</si>
  <si>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</si>
  <si>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</si>
  <si>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</si>
  <si>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</si>
  <si>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</si>
  <si>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</si>
  <si>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</si>
  <si>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</si>
  <si>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</si>
  <si>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</si>
  <si>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</si>
  <si>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</si>
  <si>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</si>
  <si>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</si>
  <si>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</si>
  <si>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</si>
  <si>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</si>
  <si>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</si>
  <si>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</si>
  <si>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</si>
  <si>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</si>
  <si>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</si>
  <si>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</si>
  <si>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</si>
  <si>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</si>
  <si>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</si>
  <si>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</si>
  <si>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</si>
  <si>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</si>
  <si>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</si>
  <si>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</si>
  <si>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</si>
  <si>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</si>
  <si>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</si>
  <si>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</si>
  <si>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</si>
  <si>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</si>
  <si>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</si>
  <si>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</si>
  <si>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</si>
  <si>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</si>
  <si>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</si>
  <si>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</si>
  <si>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</si>
  <si>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</si>
  <si>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</si>
  <si>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</si>
  <si>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</si>
  <si>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</si>
  <si>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</si>
  <si>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</si>
  <si>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</si>
  <si>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</si>
  <si>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</si>
  <si>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</si>
  <si>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</si>
  <si>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</si>
  <si>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</si>
  <si>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</si>
  <si>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</si>
  <si>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</si>
  <si>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</si>
  <si>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</si>
  <si>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</si>
  <si>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</si>
  <si>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</si>
  <si>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</si>
  <si>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</si>
  <si>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</si>
  <si>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</si>
  <si>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</si>
  <si>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</si>
  <si>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</si>
  <si>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</si>
  <si>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</si>
  <si>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</si>
  <si>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</si>
  <si>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</si>
  <si>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</si>
  <si>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</si>
  <si>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</si>
  <si>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</si>
  <si>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</si>
  <si>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</si>
  <si>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</si>
  <si>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</si>
  <si>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</si>
  <si>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</si>
  <si>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</si>
  <si>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</si>
  <si>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</si>
  <si>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</si>
  <si>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</si>
  <si>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</si>
  <si>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</si>
  <si>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</si>
  <si>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</si>
  <si>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</si>
  <si>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</si>
  <si>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</si>
  <si>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</si>
  <si>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</si>
  <si>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</si>
  <si>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</si>
  <si>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</si>
  <si>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</si>
  <si>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</si>
  <si>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</si>
  <si>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</si>
  <si>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</si>
  <si>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</si>
  <si>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</si>
  <si>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</si>
  <si>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</si>
  <si>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</si>
  <si>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</si>
  <si>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</si>
  <si>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</si>
  <si>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</si>
  <si>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</si>
  <si>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</si>
  <si>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</si>
  <si>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</si>
  <si>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</si>
  <si>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</si>
  <si>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</si>
  <si>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</si>
  <si>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</si>
  <si>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</si>
  <si>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</si>
  <si>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</si>
  <si>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</si>
  <si>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</si>
  <si>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</si>
  <si>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</si>
  <si>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</si>
  <si>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</si>
  <si>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</si>
  <si>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</si>
  <si>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</si>
  <si>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</si>
  <si>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</si>
  <si>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</si>
  <si>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</si>
  <si>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</si>
  <si>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</si>
  <si>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</si>
  <si>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</si>
  <si>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</si>
  <si>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</si>
  <si>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</si>
  <si>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</si>
  <si>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</si>
  <si>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</si>
  <si>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</si>
  <si>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</si>
  <si>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</si>
  <si>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</si>
  <si>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</si>
  <si>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</si>
  <si>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</si>
  <si>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</si>
  <si>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</si>
  <si>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</si>
  <si>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</si>
  <si>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</si>
  <si>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</si>
  <si>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</si>
  <si>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</si>
  <si>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</si>
  <si>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</si>
  <si>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</si>
  <si>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</si>
  <si>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</si>
  <si>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</si>
  <si>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</si>
  <si>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</si>
  <si>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</si>
  <si>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</si>
  <si>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</si>
  <si>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</si>
  <si>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</si>
  <si>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</si>
  <si>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</si>
  <si>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</si>
  <si>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</si>
  <si>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</si>
  <si>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</si>
  <si>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</si>
  <si>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</si>
  <si>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</si>
  <si>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</si>
  <si>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</si>
  <si>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</si>
  <si>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</si>
  <si>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</si>
  <si>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</si>
  <si>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</si>
  <si>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</si>
  <si>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</si>
  <si>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</si>
  <si>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</si>
  <si>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</si>
  <si>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</si>
  <si>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</si>
  <si>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</si>
  <si>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</si>
  <si>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</si>
  <si>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</si>
  <si>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</si>
  <si>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</si>
  <si>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</si>
  <si>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</si>
  <si>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</si>
  <si>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</si>
  <si>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</si>
  <si>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</si>
  <si>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</si>
  <si>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</si>
  <si>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</si>
  <si>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</si>
  <si>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</si>
  <si>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</si>
  <si>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</si>
  <si>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</si>
  <si>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</si>
  <si>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</si>
  <si>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</si>
  <si>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</si>
  <si>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</si>
  <si>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</si>
  <si>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</si>
  <si>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</si>
  <si>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</si>
  <si>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</si>
  <si>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</si>
  <si>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</si>
  <si>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</si>
  <si>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</si>
  <si>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</si>
  <si>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</si>
  <si>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</si>
  <si>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</si>
  <si>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</si>
  <si>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</si>
  <si>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</si>
  <si>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</si>
  <si>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</si>
  <si>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</si>
  <si>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</si>
  <si>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</si>
  <si>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</si>
  <si>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</si>
  <si>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</si>
  <si>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</si>
  <si>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</si>
  <si>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</si>
  <si>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</si>
  <si>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</si>
  <si>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</si>
  <si>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</si>
  <si>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</si>
  <si>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</si>
  <si>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</si>
  <si>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</si>
  <si>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</si>
  <si>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</si>
  <si>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</si>
  <si>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</si>
  <si>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</si>
  <si>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</si>
  <si>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</si>
  <si>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</si>
  <si>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</si>
  <si>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</si>
  <si>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</si>
  <si>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</si>
  <si>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</si>
  <si>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</si>
  <si>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</si>
  <si>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</si>
  <si>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</si>
  <si>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</si>
  <si>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</si>
  <si>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</si>
  <si>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</si>
  <si>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</si>
  <si>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</si>
  <si>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</si>
  <si>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</si>
  <si>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</si>
  <si>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</si>
  <si>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</si>
  <si>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</si>
  <si>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</si>
  <si>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</si>
  <si>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</si>
  <si>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</si>
  <si>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</si>
  <si>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</si>
  <si>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</si>
  <si>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</si>
  <si>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</si>
  <si>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</si>
  <si>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</si>
  <si>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</si>
  <si>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</si>
  <si>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</si>
  <si>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</si>
  <si>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</si>
  <si>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</si>
  <si>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</si>
  <si>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</si>
  <si>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</si>
  <si>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</si>
  <si>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</si>
  <si>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</si>
  <si>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</si>
  <si>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</si>
  <si>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</si>
  <si>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</si>
  <si>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</si>
  <si>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</si>
  <si>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</si>
  <si>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</si>
  <si>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</si>
  <si>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</si>
  <si>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</si>
  <si>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</si>
  <si>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</si>
  <si>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</si>
  <si>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</si>
  <si>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</si>
  <si>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</si>
  <si>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</si>
  <si>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</si>
  <si>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</si>
  <si>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</si>
  <si>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</si>
  <si>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</si>
  <si>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</si>
  <si>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</si>
  <si>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</si>
  <si>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</si>
  <si>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</si>
  <si>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</si>
  <si>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</si>
  <si>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</si>
  <si>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</si>
  <si>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</si>
  <si>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</si>
  <si>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</si>
  <si>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</si>
  <si>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</si>
  <si>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</si>
  <si>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</si>
  <si>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</si>
  <si>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</si>
  <si>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</si>
  <si>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</si>
  <si>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</si>
  <si>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</si>
  <si>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</si>
  <si>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</si>
  <si>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</si>
  <si>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</si>
  <si>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</si>
  <si>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</si>
  <si>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</si>
  <si>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</si>
  <si>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</si>
  <si>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</si>
  <si>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</si>
  <si>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</si>
  <si>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</si>
  <si>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</si>
  <si>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</si>
  <si>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</si>
  <si>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</si>
  <si>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</si>
  <si>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</si>
  <si>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</si>
  <si>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</si>
  <si>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</si>
  <si>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</si>
  <si>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</si>
  <si>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</si>
  <si>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</si>
  <si>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</si>
  <si>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</si>
  <si>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</si>
  <si>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</si>
  <si>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</si>
  <si>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</si>
  <si>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</si>
  <si>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</si>
  <si>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</si>
  <si>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</si>
  <si>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</si>
  <si>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</si>
  <si>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</si>
  <si>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</si>
  <si>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</si>
  <si>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</si>
  <si>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</si>
  <si>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</si>
  <si>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</si>
  <si>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</si>
  <si>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</si>
  <si>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</si>
  <si>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</si>
  <si>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</si>
  <si>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</si>
  <si>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</si>
  <si>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</si>
  <si>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</si>
  <si>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</si>
  <si>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</si>
  <si>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</si>
  <si>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</si>
  <si>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</si>
  <si>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</si>
  <si>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</si>
  <si>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</si>
  <si>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</si>
  <si>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</si>
  <si>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</si>
  <si>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</si>
  <si>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</si>
  <si>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</si>
  <si>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</si>
  <si>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</si>
  <si>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</si>
  <si>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</si>
  <si>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</si>
  <si>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</si>
  <si>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</si>
  <si>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</si>
  <si>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</si>
  <si>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</si>
  <si>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</si>
  <si>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</si>
  <si>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</si>
  <si>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</si>
  <si>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</si>
  <si>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</si>
  <si>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</si>
  <si>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</si>
  <si>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</si>
  <si>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</si>
  <si>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</si>
  <si>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</si>
  <si>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</si>
  <si>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</si>
  <si>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</si>
  <si>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</si>
  <si>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</si>
  <si>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</si>
  <si>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</si>
  <si>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</si>
  <si>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</si>
  <si>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</si>
  <si>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</si>
  <si>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</si>
  <si>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</si>
  <si>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</si>
  <si>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</si>
  <si>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</si>
  <si>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</si>
  <si>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</si>
  <si>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</si>
  <si>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</si>
  <si>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</si>
  <si>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</si>
  <si>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</si>
  <si>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</si>
  <si>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</si>
  <si>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</si>
  <si>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</si>
  <si>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</si>
  <si>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</si>
  <si>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</si>
  <si>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</si>
  <si>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</si>
  <si>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</si>
  <si>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</si>
  <si>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</si>
  <si>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</si>
  <si>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</si>
  <si>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</si>
  <si>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</si>
  <si>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</si>
  <si>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</si>
  <si>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</si>
  <si>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</si>
  <si>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</si>
  <si>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</si>
  <si>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</si>
  <si>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</si>
  <si>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</si>
  <si>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</si>
  <si>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</si>
  <si>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</si>
  <si>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</si>
  <si>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</si>
  <si>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</si>
  <si>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</si>
  <si>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</si>
  <si>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</si>
  <si>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</si>
  <si>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</si>
  <si>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</si>
  <si>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</si>
  <si>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</si>
  <si>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</si>
  <si>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</si>
  <si>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</si>
  <si>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</si>
  <si>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</si>
  <si>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</si>
  <si>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</si>
  <si>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</si>
  <si>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</si>
  <si>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</si>
  <si>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</si>
  <si>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</si>
  <si>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</si>
  <si>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</si>
  <si>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</si>
  <si>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</si>
  <si>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</si>
  <si>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</si>
  <si>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</si>
  <si>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</si>
  <si>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</si>
  <si>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</si>
  <si>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</si>
  <si>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</si>
  <si>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</si>
  <si>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</si>
  <si>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</si>
  <si>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</si>
  <si>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</si>
  <si>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</si>
  <si>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</si>
  <si>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</si>
  <si>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</si>
  <si>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</si>
  <si>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</si>
  <si>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</si>
  <si>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</si>
  <si>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</si>
  <si>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</si>
  <si>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</si>
  <si>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</si>
  <si>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</si>
  <si>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</si>
  <si>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</si>
  <si>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</si>
  <si>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</si>
  <si>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</si>
  <si>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</si>
  <si>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</si>
  <si>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</si>
  <si>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</si>
  <si>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</si>
  <si>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</si>
  <si>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</si>
  <si>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</si>
  <si>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</si>
  <si>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</si>
  <si>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</si>
  <si>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</si>
  <si>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</si>
  <si>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</si>
  <si>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</si>
  <si>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</si>
  <si>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</si>
  <si>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</si>
  <si>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</si>
  <si>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</si>
  <si>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</si>
  <si>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</si>
  <si>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</si>
  <si>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</si>
  <si>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</si>
  <si>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</si>
  <si>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</si>
  <si>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</si>
  <si>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</si>
  <si>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</si>
  <si>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</si>
  <si>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</si>
  <si>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</si>
  <si>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</si>
  <si>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</si>
  <si>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</si>
  <si>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</si>
  <si>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</si>
  <si>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</si>
  <si>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</si>
  <si>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</si>
  <si>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</si>
  <si>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</si>
  <si>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</si>
  <si>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</si>
  <si>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</si>
  <si>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</si>
  <si>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</si>
  <si>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</si>
  <si>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</si>
  <si>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</si>
  <si>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</si>
  <si>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</si>
  <si>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</si>
  <si>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</si>
  <si>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</si>
  <si>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</si>
  <si>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</si>
  <si>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</si>
  <si>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</si>
  <si>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</si>
  <si>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</si>
  <si>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</si>
  <si>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</si>
  <si>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</si>
  <si>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</si>
  <si>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</si>
  <si>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</si>
  <si>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</si>
  <si>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</si>
  <si>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</si>
  <si>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</si>
  <si>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</si>
  <si>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</si>
  <si>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</si>
  <si>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</si>
  <si>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</si>
  <si>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</si>
  <si>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</si>
  <si>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</si>
  <si>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</si>
  <si>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</si>
  <si>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</si>
  <si>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</si>
  <si>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</si>
  <si>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</si>
  <si>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</si>
  <si>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</si>
  <si>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</si>
  <si>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</si>
  <si>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</si>
  <si>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</si>
  <si>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</si>
  <si>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</si>
  <si>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</si>
  <si>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</si>
  <si>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</si>
  <si>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</si>
  <si>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</si>
  <si>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</si>
  <si>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</si>
  <si>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</si>
  <si>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</si>
  <si>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</si>
  <si>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</si>
  <si>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</si>
  <si>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</si>
  <si>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</si>
  <si>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</si>
  <si>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</si>
  <si>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</si>
  <si>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</si>
  <si>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</si>
  <si>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</si>
  <si>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</si>
  <si>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</si>
  <si>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</si>
  <si>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</si>
  <si>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</si>
  <si>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</si>
  <si>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</si>
  <si>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</si>
  <si>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</si>
  <si>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</si>
  <si>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</si>
  <si>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</si>
  <si>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</si>
  <si>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</si>
  <si>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</si>
  <si>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</si>
  <si>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</si>
  <si>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</si>
  <si>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</si>
  <si>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</si>
  <si>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</si>
  <si>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</si>
  <si>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</si>
  <si>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</si>
  <si>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</si>
  <si>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</si>
  <si>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</si>
  <si>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</si>
  <si>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</si>
  <si>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</si>
  <si>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</si>
  <si>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</si>
  <si>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</si>
  <si>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</si>
  <si>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</si>
  <si>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</si>
  <si>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</si>
  <si>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</si>
  <si>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</si>
  <si>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</si>
  <si>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</si>
  <si>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</si>
  <si>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</si>
  <si>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</si>
  <si>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</si>
  <si>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</si>
  <si>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</si>
  <si>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</si>
  <si>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</si>
  <si>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</si>
  <si>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</si>
  <si>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</si>
  <si>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</si>
  <si>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</si>
  <si>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</si>
  <si>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</si>
  <si>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</si>
  <si>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</si>
  <si>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</si>
  <si>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</si>
  <si>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</si>
  <si>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</si>
  <si>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</si>
  <si>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</si>
  <si>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</si>
  <si>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</si>
  <si>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</si>
  <si>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</si>
  <si>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</si>
  <si>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</si>
  <si>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</si>
  <si>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</si>
  <si>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</si>
  <si>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</si>
  <si>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</si>
  <si>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</si>
  <si>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</si>
  <si>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</si>
  <si>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</si>
  <si>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</si>
  <si>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</si>
  <si>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</si>
  <si>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</si>
  <si>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</si>
  <si>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</si>
  <si>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</si>
  <si>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</si>
  <si>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</si>
  <si>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</si>
  <si>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</si>
  <si>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</si>
  <si>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</si>
  <si>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</si>
  <si>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</si>
  <si>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</si>
  <si>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</si>
  <si>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</si>
  <si>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</si>
  <si>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</si>
  <si>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</si>
  <si>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</si>
  <si>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</si>
  <si>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</si>
  <si>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</si>
  <si>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</si>
  <si>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</si>
  <si>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</si>
  <si>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</si>
  <si>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</si>
  <si>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</si>
  <si>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</si>
  <si>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</si>
  <si>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</si>
  <si>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</si>
  <si>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</si>
  <si>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</si>
  <si>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</si>
  <si>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</si>
  <si>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</si>
  <si>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</si>
  <si>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</si>
  <si>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</si>
  <si>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</si>
  <si>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</si>
  <si>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</si>
  <si>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</si>
  <si>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</si>
  <si>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</si>
  <si>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</si>
  <si>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</si>
  <si>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</si>
  <si>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</si>
  <si>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</si>
  <si>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</si>
  <si>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</si>
  <si>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</si>
  <si>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</si>
  <si>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</si>
  <si>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</si>
  <si>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</si>
  <si>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</si>
  <si>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</si>
  <si>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</si>
  <si>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</si>
  <si>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</si>
  <si>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</si>
  <si>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</si>
  <si>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</si>
  <si>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</si>
  <si>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</si>
  <si>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</si>
  <si>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</si>
  <si>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</si>
  <si>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</si>
  <si>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</si>
  <si>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</si>
  <si>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</si>
  <si>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</si>
  <si>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</si>
  <si>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</si>
  <si>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</si>
  <si>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</si>
  <si>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</si>
  <si>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</si>
  <si>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</si>
  <si>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</si>
  <si>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</si>
  <si>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</si>
  <si>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</si>
  <si>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</si>
  <si>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</si>
  <si>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</si>
  <si>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</si>
  <si>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</si>
  <si>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</si>
  <si>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</si>
  <si>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</si>
  <si>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</si>
  <si>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</si>
  <si>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</si>
  <si>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</si>
  <si>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</si>
  <si>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</si>
  <si>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</si>
  <si>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</si>
  <si>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</si>
  <si>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</si>
  <si>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</si>
  <si>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</si>
  <si>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</si>
  <si>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</si>
  <si>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</si>
  <si>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</si>
  <si>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</si>
  <si>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</si>
  <si>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</si>
  <si>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</si>
  <si>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</si>
  <si>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</si>
  <si>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</si>
  <si>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</si>
  <si>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</si>
  <si>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</si>
  <si>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</si>
  <si>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</si>
  <si>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</si>
  <si>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</si>
  <si>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</si>
  <si>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</si>
  <si>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</si>
  <si>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</si>
  <si>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</si>
  <si>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</si>
  <si>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</si>
  <si>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</si>
  <si>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</si>
  <si>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</si>
  <si>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</si>
  <si>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</si>
  <si>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</si>
  <si>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</si>
  <si>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</si>
  <si>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</si>
  <si>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</si>
  <si>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</si>
  <si>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</si>
  <si>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</si>
  <si>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</si>
  <si>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</si>
  <si>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</si>
  <si>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</si>
  <si>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</si>
  <si>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</si>
  <si>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</si>
  <si>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</si>
  <si>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</si>
  <si>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</si>
  <si>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</si>
  <si>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</si>
  <si>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</si>
  <si>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</si>
  <si>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</si>
  <si>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</si>
  <si>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</si>
  <si>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</si>
  <si>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</si>
  <si>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</si>
  <si>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</si>
  <si>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</si>
  <si>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</si>
  <si>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</si>
  <si>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</si>
  <si>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</si>
  <si>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</si>
  <si>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</si>
  <si>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</si>
  <si>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</si>
  <si>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</si>
  <si>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</si>
  <si>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</si>
  <si>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</si>
  <si>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</si>
  <si>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</si>
  <si>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</si>
  <si>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</si>
  <si>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</si>
  <si>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</si>
  <si>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</si>
  <si>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</si>
  <si>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</si>
  <si>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</si>
  <si>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</si>
  <si>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</si>
  <si>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</si>
  <si>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</si>
  <si>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</si>
  <si>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</si>
  <si>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</si>
  <si>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</si>
  <si>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</si>
  <si>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</si>
  <si>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</si>
  <si>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</si>
  <si>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</si>
  <si>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</si>
  <si>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</si>
  <si>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</si>
  <si>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</si>
  <si>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</si>
  <si>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</si>
  <si>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</si>
  <si>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</si>
  <si>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</si>
  <si>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</si>
  <si>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</si>
  <si>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</si>
  <si>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</si>
  <si>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</si>
  <si>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</si>
  <si>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</si>
  <si>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</si>
  <si>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</si>
  <si>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</si>
  <si>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</si>
  <si>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</si>
  <si>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</si>
  <si>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</si>
  <si>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</si>
  <si>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</si>
  <si>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</si>
  <si>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</si>
  <si>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</si>
  <si>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</si>
  <si>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</si>
  <si>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</si>
  <si>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</si>
  <si>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</si>
  <si>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</si>
  <si>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</si>
  <si>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</si>
  <si>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</si>
  <si>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</si>
  <si>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</si>
  <si>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</si>
  <si>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</si>
  <si>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</si>
  <si>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</si>
  <si>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</si>
  <si>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</si>
  <si>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</si>
  <si>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</si>
  <si>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</si>
  <si>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</si>
  <si>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</si>
  <si>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</si>
  <si>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</si>
  <si>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</si>
  <si>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</si>
  <si>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</si>
  <si>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</si>
  <si>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</si>
  <si>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</si>
  <si>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</si>
  <si>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</si>
  <si>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</si>
  <si>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</si>
  <si>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</si>
  <si>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</si>
  <si>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</si>
  <si>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</si>
  <si>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</si>
  <si>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</si>
  <si>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</si>
  <si>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</si>
  <si>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</si>
  <si>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</si>
  <si>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</si>
  <si>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</si>
  <si>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</si>
  <si>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</si>
  <si>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</si>
  <si>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</si>
  <si>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</si>
  <si>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</si>
  <si>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</si>
  <si>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</si>
  <si>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</si>
  <si>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</si>
  <si>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</si>
  <si>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</si>
  <si>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</si>
  <si>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</si>
  <si>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</si>
  <si>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</si>
  <si>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</si>
  <si>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</si>
  <si>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</si>
  <si>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</si>
  <si>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</si>
  <si>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</si>
  <si>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</si>
  <si>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</si>
  <si>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</si>
  <si>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</si>
  <si>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</si>
  <si>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</si>
  <si>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</si>
  <si>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</si>
  <si>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</si>
  <si>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</si>
  <si>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</si>
  <si>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</si>
  <si>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</si>
  <si>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</si>
  <si>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</si>
  <si>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</si>
  <si>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</si>
  <si>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</si>
  <si>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</si>
  <si>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</si>
  <si>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</si>
  <si>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</si>
  <si>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</si>
  <si>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</si>
  <si>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</si>
  <si>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</si>
  <si>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</si>
  <si>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</si>
  <si>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</si>
  <si>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</si>
  <si>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</si>
  <si>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</si>
  <si>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</si>
  <si>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</si>
  <si>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</si>
  <si>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</si>
  <si>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</si>
  <si>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</si>
  <si>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</si>
  <si>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</si>
  <si>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</si>
  <si>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</si>
  <si>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</si>
  <si>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</si>
  <si>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</si>
  <si>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</si>
  <si>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</si>
  <si>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</si>
  <si>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</si>
  <si>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</si>
  <si>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</si>
  <si>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</si>
  <si>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</si>
  <si>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</si>
  <si>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</si>
  <si>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</si>
  <si>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</si>
  <si>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</si>
  <si>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</si>
  <si>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</si>
  <si>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</si>
  <si>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</si>
  <si>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</si>
  <si>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</si>
  <si>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</si>
  <si>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</si>
  <si>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</si>
  <si>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</si>
  <si>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</si>
  <si>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</si>
  <si>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</si>
  <si>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</si>
  <si>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</si>
  <si>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</si>
  <si>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</si>
  <si>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</si>
  <si>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</si>
  <si>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</si>
  <si>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</si>
  <si>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</si>
  <si>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</si>
  <si>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</si>
  <si>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</si>
  <si>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</si>
  <si>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</si>
  <si>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</si>
  <si>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</si>
  <si>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</si>
  <si>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</si>
  <si>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</si>
  <si>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</si>
  <si>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</si>
  <si>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</si>
  <si>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</si>
  <si>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</si>
  <si>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</si>
  <si>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</si>
  <si>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</si>
  <si>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</si>
  <si>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</si>
  <si>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</si>
  <si>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</si>
  <si>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</si>
  <si>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</si>
  <si>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</si>
  <si>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</si>
  <si>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</si>
  <si>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</si>
  <si>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</si>
  <si>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</si>
  <si>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</si>
  <si>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</si>
  <si>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</si>
  <si>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</si>
  <si>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</si>
  <si>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</si>
  <si>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</si>
  <si>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</si>
  <si>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</si>
  <si>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</si>
  <si>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</si>
  <si>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</si>
  <si>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</si>
  <si>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</si>
  <si>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</si>
  <si>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</si>
  <si>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</si>
  <si>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</si>
  <si>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</si>
  <si>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</si>
  <si>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</si>
  <si>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</si>
  <si>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</si>
  <si>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</si>
  <si>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</si>
  <si>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</si>
  <si>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</si>
  <si>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</si>
  <si>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</si>
  <si>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</si>
  <si>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</si>
  <si>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</si>
  <si>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</si>
  <si>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</si>
  <si>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</si>
  <si>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</si>
  <si>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</si>
  <si>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</si>
  <si>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</si>
  <si>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</si>
  <si>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</si>
  <si>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</si>
  <si>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</si>
  <si>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</si>
  <si>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</si>
  <si>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</si>
  <si>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</si>
  <si>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</si>
  <si>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</si>
  <si>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</si>
  <si>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</si>
  <si>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</si>
  <si>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</si>
  <si>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</si>
  <si>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</si>
  <si>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</si>
  <si>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</si>
  <si>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</si>
  <si>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</si>
  <si>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</si>
  <si>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</si>
  <si>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</si>
  <si>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</si>
  <si>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</si>
  <si>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</si>
  <si>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</si>
  <si>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</si>
  <si>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</si>
  <si>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</si>
  <si>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</si>
  <si>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</si>
  <si>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</si>
  <si>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</si>
  <si>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</si>
  <si>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</si>
  <si>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</si>
  <si>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</si>
  <si>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</si>
  <si>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</si>
  <si>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</si>
  <si>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</si>
  <si>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</si>
  <si>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</si>
  <si>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</si>
  <si>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</si>
  <si>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</si>
  <si>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</si>
  <si>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</si>
  <si>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</si>
  <si>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</si>
  <si>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</si>
  <si>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</si>
  <si>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</si>
  <si>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</si>
  <si>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</si>
  <si>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</si>
  <si>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</si>
  <si>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</si>
  <si>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</si>
  <si>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</si>
  <si>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</si>
  <si>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</si>
  <si>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</si>
  <si>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</si>
  <si>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</si>
  <si>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</si>
  <si>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</si>
  <si>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</si>
  <si>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</si>
  <si>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</si>
  <si>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</si>
  <si>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</si>
  <si>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</si>
  <si>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</si>
  <si>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</si>
  <si>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</si>
  <si>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</si>
  <si>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</si>
  <si>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</si>
  <si>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</si>
  <si>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</si>
  <si>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</si>
  <si>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</si>
  <si>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</si>
  <si>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</si>
  <si>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</si>
  <si>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</si>
  <si>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</si>
  <si>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</si>
  <si>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</si>
  <si>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</si>
  <si>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</si>
  <si>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</si>
  <si>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</si>
  <si>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</si>
  <si>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</si>
  <si>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</si>
  <si>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</si>
  <si>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</si>
  <si>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</si>
  <si>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</si>
  <si>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</si>
  <si>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</si>
  <si>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</si>
  <si>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</si>
  <si>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</si>
  <si>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</si>
  <si>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</si>
  <si>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</si>
  <si>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</si>
  <si>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</si>
  <si>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</si>
  <si>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</si>
  <si>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</si>
  <si>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</si>
  <si>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</si>
  <si>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</si>
  <si>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</si>
  <si>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</si>
  <si>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</si>
  <si>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</si>
  <si>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</si>
  <si>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</si>
  <si>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</si>
  <si>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</si>
  <si>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</si>
  <si>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</si>
  <si>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</si>
  <si>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</si>
  <si>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</si>
  <si>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</si>
  <si>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</si>
  <si>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</si>
  <si>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</si>
  <si>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</si>
  <si>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</si>
  <si>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</si>
  <si>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</si>
  <si>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</si>
  <si>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</si>
  <si>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</si>
  <si>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</si>
  <si>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</si>
  <si>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</si>
  <si>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</si>
  <si>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</si>
  <si>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</si>
  <si>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</si>
  <si>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</si>
  <si>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</si>
  <si>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</si>
  <si>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</si>
  <si>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</si>
  <si>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</si>
  <si>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</si>
  <si>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</si>
  <si>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</si>
  <si>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</si>
  <si>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</si>
  <si>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</si>
  <si>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</si>
  <si>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</si>
  <si>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</si>
  <si>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</si>
  <si>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</si>
  <si>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</si>
  <si>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</si>
  <si>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</si>
  <si>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</si>
  <si>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</si>
  <si>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</si>
  <si>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</si>
  <si>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</si>
  <si>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</si>
  <si>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</si>
  <si>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</si>
  <si>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</si>
  <si>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</si>
  <si>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</si>
  <si>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</si>
  <si>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</si>
  <si>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</si>
  <si>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</si>
  <si>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</si>
  <si>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</si>
  <si>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</si>
  <si>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</si>
  <si>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</si>
  <si>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</si>
  <si>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</si>
  <si>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</si>
  <si>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</si>
  <si>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</si>
  <si>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</si>
  <si>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</si>
  <si>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</si>
  <si>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</si>
  <si>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</si>
  <si>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</si>
  <si>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</si>
  <si>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</si>
  <si>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</si>
  <si>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</si>
  <si>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</si>
  <si>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</si>
  <si>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</si>
  <si>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</si>
  <si>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</si>
  <si>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</si>
  <si>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</si>
  <si>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</si>
  <si>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</si>
  <si>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</si>
  <si>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</si>
  <si>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</si>
  <si>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</si>
  <si>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</si>
  <si>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</si>
  <si>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</si>
  <si>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</si>
  <si>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</si>
  <si>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</si>
  <si>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</si>
  <si>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</si>
  <si>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</si>
  <si>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</si>
  <si>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</si>
  <si>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</si>
  <si>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</si>
  <si>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</si>
  <si>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</si>
  <si>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</si>
  <si>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</si>
  <si>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</si>
  <si>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</si>
  <si>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</si>
  <si>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</si>
  <si>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</si>
  <si>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</si>
  <si>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</si>
  <si>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</si>
  <si>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</si>
  <si>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</si>
  <si>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</si>
  <si>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</si>
  <si>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</si>
  <si>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</si>
  <si>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</si>
  <si>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</si>
  <si>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</si>
  <si>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</si>
  <si>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</si>
  <si>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</si>
  <si>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</si>
  <si>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</si>
  <si>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</si>
  <si>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</si>
  <si>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</si>
  <si>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</si>
  <si>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</si>
  <si>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</si>
  <si>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</si>
  <si>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</si>
  <si>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</si>
  <si>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</si>
  <si>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</si>
  <si>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</si>
  <si>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</si>
  <si>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</si>
  <si>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</si>
  <si>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</si>
  <si>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</si>
  <si>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</si>
  <si>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</si>
  <si>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</si>
  <si>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</si>
  <si>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</si>
  <si>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</si>
  <si>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</si>
  <si>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</si>
  <si>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</si>
  <si>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</si>
  <si>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</si>
  <si>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</si>
  <si>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</si>
  <si>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</si>
  <si>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</si>
  <si>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</si>
  <si>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</si>
  <si>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</si>
  <si>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</si>
  <si>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</si>
  <si>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</si>
  <si>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</si>
  <si>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</si>
  <si>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</si>
  <si>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</si>
  <si>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</si>
  <si>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</si>
  <si>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</si>
  <si>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</si>
  <si>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</si>
  <si>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</si>
  <si>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</si>
  <si>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</si>
  <si>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</si>
  <si>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</si>
  <si>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</si>
  <si>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</si>
  <si>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</si>
  <si>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</si>
  <si>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</si>
  <si>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</si>
  <si>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</si>
  <si>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</si>
  <si>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</si>
  <si>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</si>
  <si>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</si>
  <si>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</si>
  <si>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</si>
  <si>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</si>
  <si>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</si>
  <si>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</si>
  <si>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</si>
  <si>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</si>
  <si>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</si>
  <si>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</si>
  <si>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</si>
  <si>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</si>
  <si>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</si>
  <si>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</si>
  <si>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</si>
  <si>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</si>
  <si>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</si>
  <si>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</si>
  <si>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</si>
  <si>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</si>
  <si>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</si>
  <si>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</si>
  <si>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</si>
  <si>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</si>
  <si>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</si>
  <si>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</si>
  <si>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</si>
  <si>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</si>
  <si>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</si>
  <si>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</si>
  <si>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</si>
  <si>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</si>
  <si>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</si>
  <si>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</si>
  <si>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</si>
  <si>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</si>
  <si>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</si>
  <si>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</si>
  <si>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</si>
  <si>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</si>
  <si>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</si>
  <si>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</si>
  <si>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</si>
  <si>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</si>
  <si>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</si>
  <si>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</si>
  <si>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</si>
  <si>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</si>
  <si>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</si>
  <si>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</si>
  <si>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</si>
  <si>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</si>
  <si>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</si>
  <si>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</si>
  <si>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</si>
  <si>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</si>
  <si>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</si>
  <si>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</si>
  <si>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</si>
  <si>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</si>
  <si>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</si>
  <si>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</si>
  <si>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</si>
  <si>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</si>
  <si>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</si>
  <si>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</si>
  <si>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</si>
  <si>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</si>
  <si>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</si>
  <si>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</si>
  <si>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</si>
  <si>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</si>
  <si>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</si>
  <si>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</si>
  <si>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</si>
  <si>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</si>
  <si>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</si>
  <si>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</si>
  <si>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</si>
  <si>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</si>
  <si>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</si>
  <si>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</si>
  <si>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</si>
  <si>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</si>
  <si>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</si>
  <si>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</si>
  <si>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</si>
  <si>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</si>
  <si>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</si>
  <si>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</si>
  <si>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</si>
  <si>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</si>
  <si>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</si>
  <si>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</si>
  <si>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</si>
  <si>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</si>
  <si>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</si>
  <si>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</si>
  <si>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</si>
  <si>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</si>
  <si>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</si>
  <si>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</si>
  <si>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</si>
  <si>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</si>
  <si>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</si>
  <si>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</si>
  <si>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</si>
  <si>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</si>
  <si>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</si>
  <si>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</si>
  <si>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</si>
  <si>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</si>
  <si>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</si>
  <si>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</si>
  <si>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</si>
  <si>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</si>
  <si>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</si>
  <si>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</si>
  <si>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</si>
  <si>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</si>
  <si>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</si>
  <si>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</si>
  <si>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</si>
  <si>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</si>
  <si>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</si>
  <si>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</si>
  <si>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</si>
  <si>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</si>
  <si>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</si>
  <si>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</si>
  <si>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</si>
  <si>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</si>
  <si>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</si>
  <si>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</si>
  <si>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</si>
  <si>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</si>
  <si>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</si>
  <si>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</si>
  <si>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</si>
  <si>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</si>
  <si>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</si>
  <si>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</si>
  <si>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</si>
  <si>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</si>
  <si>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</si>
  <si>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</si>
  <si>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</si>
  <si>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</si>
  <si>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</si>
  <si>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</si>
  <si>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</si>
  <si>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</si>
  <si>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</si>
  <si>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</si>
  <si>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</si>
  <si>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</si>
  <si>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</si>
  <si>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</si>
  <si>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</si>
  <si>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</si>
  <si>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</si>
  <si>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</si>
  <si>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</si>
  <si>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</si>
  <si>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</si>
  <si>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</si>
  <si>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</si>
  <si>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</si>
  <si>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</si>
  <si>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</si>
  <si>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</si>
  <si>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</si>
  <si>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</si>
  <si>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</si>
  <si>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</si>
  <si>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</si>
  <si>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</si>
  <si>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</si>
  <si>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</si>
  <si>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</si>
  <si>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</si>
  <si>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</si>
  <si>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</si>
  <si>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</si>
  <si>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</si>
  <si>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</si>
  <si>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</si>
  <si>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</si>
  <si>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</si>
  <si>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</si>
  <si>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</si>
  <si>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</si>
  <si>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</si>
  <si>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</si>
  <si>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</si>
  <si>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</si>
  <si>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</si>
  <si>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</si>
  <si>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</si>
  <si>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</si>
  <si>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</si>
  <si>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</si>
  <si>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</si>
  <si>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</si>
  <si>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</si>
  <si>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</si>
  <si>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</si>
  <si>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</si>
  <si>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</si>
  <si>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</si>
  <si>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</si>
  <si>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</si>
  <si>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</si>
  <si>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</si>
  <si>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</si>
  <si>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</si>
  <si>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</si>
  <si>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</si>
  <si>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</si>
  <si>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</si>
  <si>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</si>
  <si>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</si>
  <si>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</si>
  <si>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</si>
  <si>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</si>
  <si>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</si>
  <si>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</si>
  <si>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</si>
  <si>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</si>
  <si>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</si>
  <si>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</si>
  <si>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</si>
  <si>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</si>
  <si>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</si>
  <si>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</si>
  <si>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</si>
  <si>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</si>
  <si>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</si>
  <si>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</si>
  <si>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</si>
  <si>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</si>
  <si>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</si>
  <si>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</si>
  <si>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</si>
  <si>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</si>
  <si>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</si>
  <si>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</si>
  <si>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</si>
  <si>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</si>
  <si>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</si>
  <si>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</si>
  <si>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</si>
  <si>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</si>
  <si>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</si>
  <si>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</si>
  <si>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</si>
  <si>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</si>
  <si>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</si>
  <si>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</si>
  <si>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</si>
  <si>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</si>
  <si>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</si>
  <si>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</si>
  <si>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</si>
  <si>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</si>
  <si>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</si>
  <si>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</si>
  <si>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</si>
  <si>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</si>
  <si>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</si>
  <si>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</si>
  <si>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</si>
  <si>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</si>
  <si>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</si>
  <si>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</si>
  <si>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</si>
  <si>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</si>
  <si>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</si>
  <si>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</si>
  <si>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</si>
  <si>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</si>
  <si>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</si>
  <si>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</si>
  <si>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</si>
  <si>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</si>
  <si>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</si>
  <si>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</si>
  <si>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</si>
  <si>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</si>
  <si>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</si>
  <si>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</si>
  <si>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</si>
  <si>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</si>
  <si>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</si>
  <si>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</si>
  <si>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</si>
  <si>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</si>
  <si>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</si>
  <si>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</si>
  <si>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</si>
  <si>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</si>
  <si>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</si>
  <si>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</si>
  <si>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</si>
  <si>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</si>
  <si>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</si>
  <si>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</si>
  <si>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</si>
  <si>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</si>
  <si>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</si>
  <si>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</si>
  <si>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</si>
  <si>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</si>
  <si>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</si>
  <si>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</si>
  <si>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</si>
  <si>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</si>
  <si>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</si>
  <si>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</si>
  <si>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</si>
  <si>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</si>
  <si>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</si>
  <si>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</si>
  <si>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</si>
  <si>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</si>
  <si>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</si>
  <si>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</si>
  <si>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</si>
  <si>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</si>
  <si>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</si>
  <si>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</si>
  <si>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</si>
  <si>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</si>
  <si>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</si>
  <si>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</si>
  <si>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</si>
  <si>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</si>
  <si>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</si>
  <si>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</si>
  <si>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</si>
  <si>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</si>
  <si>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</si>
  <si>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</si>
  <si>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</si>
  <si>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</si>
  <si>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</si>
  <si>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</si>
  <si>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</si>
  <si>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</si>
  <si>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</si>
  <si>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</si>
  <si>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</si>
  <si>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</si>
  <si>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</si>
  <si>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</si>
  <si>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</si>
  <si>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</si>
  <si>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</si>
  <si>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</si>
  <si>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</si>
  <si>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</si>
  <si>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</si>
  <si>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</si>
  <si>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</si>
  <si>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</si>
  <si>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</si>
  <si>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</si>
  <si>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</si>
  <si>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</si>
  <si>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</si>
  <si>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</si>
  <si>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</si>
  <si>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</si>
  <si>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</si>
  <si>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</si>
  <si>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</si>
  <si>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</si>
  <si>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</si>
  <si>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</si>
  <si>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</si>
  <si>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</si>
  <si>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</si>
  <si>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</si>
  <si>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</si>
  <si>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</si>
  <si>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</si>
  <si>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</si>
  <si>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</si>
  <si>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</si>
  <si>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</si>
  <si>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</si>
  <si>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</si>
  <si>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</si>
  <si>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</si>
  <si>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</si>
  <si>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</si>
  <si>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</si>
  <si>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</si>
  <si>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</si>
  <si>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</si>
  <si>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</si>
  <si>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</si>
  <si>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</si>
  <si>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</si>
  <si>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</si>
  <si>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</si>
  <si>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</si>
  <si>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</si>
  <si>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</si>
  <si>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</si>
  <si>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</si>
  <si>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</si>
  <si>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</si>
  <si>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</si>
  <si>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</si>
  <si>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</si>
  <si>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</si>
  <si>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</si>
  <si>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</si>
  <si>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</si>
  <si>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</si>
  <si>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</si>
  <si>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</si>
  <si>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</si>
  <si>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</si>
  <si>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</si>
  <si>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</si>
  <si>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</si>
  <si>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</si>
  <si>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</si>
  <si>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</si>
  <si>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</si>
  <si>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</si>
  <si>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</si>
  <si>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</si>
  <si>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</si>
  <si>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</si>
  <si>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</si>
  <si>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</si>
  <si>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</si>
  <si>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</si>
  <si>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</si>
  <si>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</si>
  <si>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</si>
  <si>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</si>
  <si>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</si>
  <si>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</si>
  <si>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</si>
  <si>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</si>
  <si>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</si>
  <si>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</si>
  <si>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</si>
  <si>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</si>
  <si>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</si>
  <si>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</si>
  <si>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</si>
  <si>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</si>
  <si>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</si>
  <si>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</si>
  <si>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</si>
  <si>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</si>
  <si>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</si>
  <si>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</si>
  <si>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</si>
  <si>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</si>
  <si>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</si>
  <si>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</si>
  <si>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</si>
  <si>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</si>
  <si>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</si>
  <si>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</si>
  <si>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</si>
  <si>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</si>
  <si>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</si>
  <si>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</si>
  <si>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</si>
  <si>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</si>
  <si>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</si>
  <si>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</si>
  <si>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</si>
  <si>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</si>
  <si>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</si>
  <si>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</si>
  <si>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</si>
  <si>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</si>
  <si>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</si>
  <si>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</si>
  <si>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</si>
  <si>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</si>
  <si>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</si>
  <si>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</si>
  <si>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</si>
  <si>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</si>
  <si>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</si>
  <si>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</si>
  <si>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</si>
  <si>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</si>
  <si>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</si>
  <si>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</si>
  <si>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</si>
  <si>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</si>
  <si>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</si>
  <si>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</si>
  <si>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</si>
  <si>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</si>
  <si>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</si>
  <si>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</si>
  <si>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</si>
  <si>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</si>
  <si>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</si>
  <si>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</si>
  <si>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</si>
  <si>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</si>
  <si>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</si>
  <si>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</si>
  <si>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</si>
  <si>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</si>
  <si>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</si>
  <si>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</si>
  <si>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</si>
  <si>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</si>
  <si>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</si>
  <si>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</si>
  <si>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</si>
  <si>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</si>
  <si>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</si>
  <si>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</si>
  <si>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</si>
  <si>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</si>
  <si>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</si>
  <si>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</si>
  <si>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</si>
  <si>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</si>
  <si>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</si>
  <si>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</si>
  <si>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</si>
  <si>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</si>
  <si>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</si>
  <si>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</si>
  <si>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</si>
  <si>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</si>
  <si>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</si>
  <si>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</si>
  <si>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</si>
  <si>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</si>
  <si>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</si>
  <si>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</si>
  <si>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</si>
  <si>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</si>
  <si>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</si>
  <si>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</si>
  <si>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</si>
  <si>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</si>
  <si>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</si>
  <si>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</si>
  <si>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</si>
  <si>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</si>
  <si>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</si>
  <si>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</si>
  <si>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</si>
  <si>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</si>
  <si>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</si>
  <si>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</si>
  <si>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</si>
  <si>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</si>
  <si>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</si>
  <si>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</si>
  <si>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</si>
  <si>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</si>
  <si>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</si>
  <si>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</si>
  <si>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</si>
  <si>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</si>
  <si>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</si>
  <si>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</si>
  <si>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</si>
  <si>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</si>
  <si>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</si>
  <si>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</si>
  <si>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</si>
  <si>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</si>
  <si>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</si>
  <si>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</si>
  <si>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</si>
  <si>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</si>
  <si>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</si>
  <si>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</si>
  <si>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</si>
  <si>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</si>
  <si>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</si>
  <si>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</si>
  <si>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</si>
  <si>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</si>
  <si>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</si>
  <si>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</si>
  <si>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</si>
  <si>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</si>
  <si>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</si>
  <si>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</si>
  <si>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</si>
  <si>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</si>
  <si>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</si>
  <si>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</si>
  <si>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</si>
  <si>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</si>
  <si>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</si>
  <si>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</si>
  <si>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</si>
  <si>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</si>
  <si>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</si>
  <si>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</si>
  <si>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</si>
  <si>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</si>
  <si>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</si>
  <si>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</si>
  <si>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</si>
  <si>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</si>
  <si>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</si>
  <si>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</si>
  <si>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</si>
  <si>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</si>
  <si>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</si>
  <si>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</si>
  <si>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</si>
  <si>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</si>
  <si>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</si>
  <si>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</si>
  <si>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</si>
  <si>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</si>
  <si>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</si>
  <si>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</si>
  <si>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</si>
  <si>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</si>
  <si>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</si>
  <si>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</si>
  <si>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</si>
  <si>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</si>
  <si>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</si>
  <si>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</si>
  <si>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</si>
  <si>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</si>
  <si>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</si>
  <si>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</si>
  <si>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</si>
  <si>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</si>
  <si>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</si>
  <si>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</si>
  <si>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</si>
  <si>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</si>
  <si>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</si>
  <si>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</si>
  <si>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</si>
  <si>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</si>
  <si>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</si>
  <si>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</si>
  <si>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</si>
  <si>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</si>
  <si>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</si>
  <si>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</si>
  <si>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</si>
  <si>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</si>
  <si>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</si>
  <si>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</si>
  <si>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</si>
  <si>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</si>
  <si>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</si>
  <si>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</si>
  <si>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</si>
  <si>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</si>
  <si>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</si>
  <si>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</si>
  <si>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</si>
  <si>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</si>
  <si>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</si>
  <si>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</si>
  <si>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</si>
  <si>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</si>
  <si>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</si>
  <si>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</si>
  <si>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</si>
  <si>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</si>
  <si>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</si>
  <si>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</si>
  <si>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</si>
  <si>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</si>
  <si>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</si>
  <si>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</si>
  <si>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</si>
  <si>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</si>
  <si>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</si>
  <si>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</si>
  <si>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</si>
  <si>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</si>
  <si>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</si>
  <si>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</si>
  <si>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</si>
  <si>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</si>
  <si>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</si>
  <si>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</si>
  <si>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</si>
  <si>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</si>
  <si>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</si>
  <si>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</si>
  <si>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</si>
  <si>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</si>
  <si>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</si>
  <si>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</si>
  <si>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</si>
  <si>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</si>
  <si>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</si>
  <si>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</si>
  <si>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</si>
  <si>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</si>
  <si>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</si>
  <si>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</si>
  <si>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</si>
  <si>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</si>
  <si>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</si>
  <si>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</si>
  <si>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</si>
  <si>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</si>
  <si>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</si>
  <si>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</si>
  <si>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</si>
  <si>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</si>
  <si>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</si>
  <si>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</si>
  <si>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</si>
  <si>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</si>
  <si>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</si>
  <si>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</si>
  <si>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</si>
  <si>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</si>
  <si>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</si>
  <si>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</si>
  <si>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</si>
  <si>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</si>
  <si>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</si>
  <si>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</si>
  <si>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</si>
  <si>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</si>
  <si>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</si>
  <si>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</si>
  <si>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</si>
  <si>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</si>
  <si>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</si>
  <si>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</si>
  <si>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</si>
  <si>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</si>
  <si>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</si>
  <si>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</si>
  <si>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</si>
  <si>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</si>
  <si>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</si>
  <si>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</si>
  <si>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</si>
  <si>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</si>
  <si>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</si>
  <si>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</si>
  <si>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</si>
  <si>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</si>
  <si>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</si>
  <si>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</si>
  <si>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</si>
  <si>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</si>
  <si>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</si>
  <si>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</si>
  <si>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</si>
  <si>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</si>
  <si>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</si>
  <si>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</si>
  <si>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</si>
  <si>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</si>
  <si>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</si>
  <si>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</si>
  <si>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</si>
  <si>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</si>
  <si>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</si>
  <si>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</si>
  <si>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</si>
  <si>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</si>
  <si>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</si>
  <si>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</si>
  <si>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</si>
  <si>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</si>
  <si>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</si>
  <si>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</si>
  <si>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</si>
  <si>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</si>
  <si>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</si>
  <si>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</si>
  <si>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</si>
  <si>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</si>
  <si>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</si>
  <si>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</si>
  <si>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</si>
  <si>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</si>
  <si>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</si>
  <si>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</si>
  <si>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</si>
  <si>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</si>
  <si>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</si>
  <si>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</si>
  <si>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</si>
  <si>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</si>
  <si>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</si>
  <si>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</si>
  <si>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</si>
  <si>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</si>
  <si>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</si>
  <si>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</si>
  <si>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</si>
  <si>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</si>
  <si>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</si>
  <si>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</si>
  <si>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</si>
  <si>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</si>
  <si>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</si>
  <si>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</si>
  <si>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</si>
  <si>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</si>
  <si>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</si>
  <si>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</si>
  <si>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</si>
  <si>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</si>
  <si>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</si>
  <si>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</si>
  <si>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</si>
  <si>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</si>
  <si>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</si>
  <si>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</si>
  <si>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</si>
  <si>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</si>
  <si>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</si>
  <si>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</si>
  <si>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</si>
  <si>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</si>
  <si>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</si>
  <si>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</si>
  <si>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</si>
  <si>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</si>
  <si>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</si>
  <si>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</si>
  <si>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</si>
  <si>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</si>
  <si>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</si>
  <si>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</si>
  <si>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</si>
  <si>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</si>
  <si>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</si>
  <si>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</si>
  <si>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</si>
  <si>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</si>
  <si>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</si>
  <si>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</si>
  <si>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</si>
  <si>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</si>
  <si>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</si>
  <si>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</si>
  <si>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</si>
  <si>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</si>
  <si>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</si>
  <si>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</si>
  <si>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</si>
  <si>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</si>
  <si>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</si>
  <si>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</si>
  <si>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</si>
  <si>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</si>
  <si>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</si>
  <si>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</si>
  <si>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</si>
  <si>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</si>
  <si>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</si>
  <si>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</si>
  <si>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</si>
  <si>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</si>
  <si>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</si>
  <si>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</si>
  <si>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</si>
  <si>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</si>
  <si>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</si>
  <si>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</si>
  <si>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</si>
  <si>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</si>
  <si>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</si>
  <si>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</si>
  <si>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</si>
  <si>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</si>
  <si>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</si>
  <si>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</si>
  <si>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</si>
  <si>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</si>
  <si>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</si>
  <si>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</si>
  <si>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</si>
  <si>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</si>
  <si>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</si>
  <si>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</si>
  <si>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</si>
  <si>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</si>
  <si>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</si>
  <si>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</si>
  <si>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</si>
  <si>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</si>
  <si>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</si>
  <si>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</si>
  <si>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</si>
  <si>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</si>
  <si>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</si>
  <si>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</si>
  <si>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</si>
  <si>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</si>
  <si>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</si>
  <si>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</si>
  <si>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</si>
  <si>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</si>
  <si>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</si>
  <si>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</si>
  <si>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</si>
  <si>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</si>
  <si>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</si>
  <si>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</si>
  <si>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</si>
  <si>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</si>
  <si>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</si>
  <si>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</si>
  <si>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</si>
  <si>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</si>
  <si>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</si>
  <si>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</si>
  <si>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</si>
  <si>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</si>
  <si>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</si>
  <si>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</si>
  <si>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</si>
  <si>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</si>
  <si>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</si>
  <si>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</si>
  <si>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</si>
  <si>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</si>
  <si>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</si>
  <si>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</si>
  <si>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</si>
  <si>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</si>
  <si>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</si>
  <si>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</si>
  <si>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</si>
  <si>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</si>
  <si>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</si>
  <si>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</si>
  <si>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</si>
  <si>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</si>
  <si>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</si>
  <si>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</si>
  <si>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</si>
  <si>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</si>
  <si>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</si>
  <si>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</si>
  <si>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</si>
  <si>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</si>
  <si>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</si>
  <si>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</si>
  <si>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</si>
  <si>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</si>
  <si>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</si>
  <si>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</si>
  <si>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</si>
  <si>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</si>
  <si>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</si>
  <si>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</si>
  <si>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</si>
  <si>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</si>
  <si>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</si>
  <si>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</si>
  <si>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</si>
  <si>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</si>
  <si>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</si>
  <si>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</si>
  <si>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</si>
  <si>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</si>
  <si>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</si>
  <si>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</si>
  <si>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</si>
  <si>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</si>
  <si>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</si>
  <si>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</si>
  <si>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</si>
  <si>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</si>
  <si>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</si>
  <si>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</si>
  <si>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</si>
  <si>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</si>
  <si>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</si>
  <si>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</si>
  <si>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</si>
  <si>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</si>
  <si>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</si>
  <si>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</si>
  <si>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</si>
  <si>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</si>
  <si>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</si>
  <si>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</si>
  <si>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</si>
  <si>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</si>
  <si>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</si>
  <si>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</si>
  <si>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</si>
  <si>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</si>
  <si>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</si>
  <si>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</si>
  <si>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</si>
  <si>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</si>
  <si>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</si>
  <si>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</si>
  <si>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</si>
  <si>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</si>
  <si>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</si>
  <si>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</si>
  <si>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</si>
  <si>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</si>
  <si>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</si>
  <si>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</si>
  <si>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</si>
  <si>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</si>
  <si>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</si>
  <si>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</si>
  <si>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</si>
  <si>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</si>
  <si>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</si>
  <si>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</si>
  <si>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</si>
  <si>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</si>
  <si>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</si>
  <si>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</si>
  <si>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</si>
  <si>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</si>
  <si>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</si>
  <si>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</si>
  <si>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</si>
  <si>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</si>
  <si>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</si>
  <si>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</si>
  <si>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</si>
  <si>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</si>
  <si>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</si>
  <si>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</si>
  <si>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</si>
  <si>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</si>
  <si>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</si>
  <si>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</si>
  <si>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</si>
  <si>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</si>
  <si>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</si>
  <si>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</si>
  <si>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</si>
  <si>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</si>
  <si>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</si>
  <si>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</si>
  <si>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</si>
  <si>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</si>
  <si>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</si>
  <si>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</si>
  <si>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</si>
  <si>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</si>
  <si>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</si>
  <si>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</si>
  <si>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</si>
  <si>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</si>
  <si>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</si>
  <si>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</si>
  <si>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</si>
  <si>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</si>
  <si>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</si>
  <si>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</si>
  <si>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</si>
  <si>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</si>
  <si>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</si>
  <si>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</si>
  <si>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</si>
  <si>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</si>
  <si>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</si>
  <si>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</si>
  <si>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</si>
  <si>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</si>
  <si>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</si>
  <si>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</si>
  <si>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</si>
  <si>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</si>
  <si>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</si>
  <si>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</si>
  <si>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</si>
  <si>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</si>
  <si>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</si>
  <si>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</si>
  <si>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</si>
  <si>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</si>
  <si>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</si>
  <si>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</si>
  <si>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</si>
  <si>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</si>
  <si>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</si>
  <si>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</si>
  <si>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</si>
  <si>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</si>
  <si>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</si>
  <si>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</si>
  <si>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</si>
  <si>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</si>
  <si>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</si>
  <si>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</si>
  <si>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</si>
  <si>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</si>
  <si>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</si>
  <si>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</si>
  <si>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</si>
  <si>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</si>
  <si>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</si>
  <si>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</si>
  <si>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</si>
  <si>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</si>
  <si>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</si>
  <si>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</si>
  <si>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</si>
  <si>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</si>
  <si>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</si>
  <si>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</si>
  <si>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</si>
  <si>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</si>
  <si>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</si>
  <si>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</si>
  <si>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</si>
  <si>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</si>
  <si>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</si>
  <si>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</si>
  <si>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</si>
  <si>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</si>
  <si>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</si>
  <si>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</si>
  <si>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</si>
  <si>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</si>
  <si>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</si>
  <si>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</si>
  <si>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</si>
  <si>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</si>
  <si>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</si>
  <si>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</si>
  <si>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</si>
  <si>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</si>
  <si>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</si>
  <si>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</si>
  <si>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</si>
  <si>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</si>
  <si>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</si>
  <si>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</si>
  <si>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</si>
  <si>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</si>
  <si>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</si>
  <si>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</si>
  <si>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</si>
  <si>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</si>
  <si>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</si>
  <si>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</si>
  <si>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</si>
  <si>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</si>
  <si>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</si>
  <si>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</si>
  <si>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</si>
  <si>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</si>
  <si>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</si>
  <si>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</si>
  <si>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</si>
  <si>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</si>
  <si>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</si>
  <si>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</si>
  <si>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</si>
  <si>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</si>
  <si>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</si>
  <si>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</si>
  <si>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</si>
  <si>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</si>
  <si>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</si>
  <si>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</si>
  <si>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</si>
  <si>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</si>
  <si>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</si>
  <si>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</si>
  <si>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</si>
  <si>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</si>
  <si>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</si>
  <si>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</si>
  <si>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</si>
  <si>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</si>
  <si>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</si>
  <si>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</si>
  <si>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</si>
  <si>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</si>
  <si>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</si>
  <si>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</si>
  <si>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</si>
  <si>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</si>
  <si>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</si>
  <si>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</si>
  <si>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</si>
  <si>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</si>
  <si>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</si>
  <si>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</si>
  <si>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</si>
  <si>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</si>
  <si>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</si>
  <si>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</si>
  <si>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</si>
  <si>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</si>
  <si>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</si>
  <si>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</si>
  <si>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</si>
  <si>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</si>
  <si>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</si>
  <si>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</si>
  <si>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</si>
  <si>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</si>
  <si>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</si>
  <si>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</si>
  <si>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</si>
  <si>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</si>
  <si>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</si>
  <si>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</si>
  <si>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</si>
  <si>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</si>
  <si>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</si>
  <si>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</si>
  <si>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</si>
  <si>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</si>
  <si>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</si>
  <si>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</si>
  <si>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</si>
  <si>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</si>
  <si>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</si>
  <si>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</si>
  <si>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</si>
  <si>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</si>
  <si>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</si>
  <si>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</si>
  <si>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</si>
  <si>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</si>
  <si>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</si>
  <si>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</si>
  <si>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</si>
  <si>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</si>
  <si>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</si>
  <si>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</si>
  <si>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</si>
  <si>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</si>
  <si>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</si>
  <si>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</si>
  <si>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</si>
  <si>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</si>
  <si>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</si>
  <si>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</si>
  <si>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</si>
  <si>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</si>
  <si>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</si>
  <si>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</si>
  <si>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</si>
  <si>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</si>
  <si>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</si>
  <si>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</si>
  <si>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</si>
  <si>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</si>
  <si>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</si>
  <si>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</si>
  <si>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</si>
  <si>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</si>
  <si>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</si>
  <si>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</si>
  <si>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</si>
  <si>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</si>
  <si>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</si>
  <si>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</si>
  <si>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</si>
  <si>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</si>
  <si>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</si>
  <si>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</si>
  <si>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</si>
  <si>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</si>
  <si>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</si>
  <si>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</si>
  <si>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</si>
  <si>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</si>
  <si>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</si>
  <si>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</si>
  <si>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</si>
  <si>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</si>
  <si>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</si>
  <si>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</si>
  <si>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</si>
  <si>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</si>
  <si>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</si>
  <si>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</si>
  <si>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</si>
  <si>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</si>
  <si>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</si>
  <si>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</si>
  <si>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</si>
  <si>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</si>
  <si>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</si>
  <si>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</si>
  <si>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</si>
  <si>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</si>
  <si>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</si>
  <si>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</si>
  <si>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</si>
  <si>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</si>
  <si>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</si>
  <si>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</si>
  <si>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</si>
  <si>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</si>
  <si>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</si>
  <si>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</si>
  <si>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</si>
  <si>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</si>
  <si>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</si>
  <si>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</si>
  <si>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</si>
  <si>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</si>
  <si>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</si>
  <si>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</si>
  <si>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</si>
  <si>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</si>
  <si>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</si>
  <si>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</si>
  <si>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</si>
  <si>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</si>
  <si>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</si>
  <si>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</si>
  <si>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</si>
  <si>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</si>
  <si>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</si>
  <si>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</si>
  <si>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</si>
  <si>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</si>
  <si>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</si>
  <si>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</si>
  <si>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</si>
  <si>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</si>
  <si>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</si>
  <si>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</si>
  <si>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</si>
  <si>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</si>
  <si>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</si>
  <si>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</si>
  <si>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</si>
  <si>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</si>
  <si>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</si>
  <si>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</si>
  <si>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</si>
  <si>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</si>
  <si>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</si>
  <si>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</si>
  <si>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</si>
  <si>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</si>
  <si>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</si>
  <si>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</si>
  <si>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</si>
  <si>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</si>
  <si>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</si>
  <si>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</si>
  <si>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</si>
  <si>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</si>
  <si>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</si>
  <si>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</si>
  <si>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</si>
  <si>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</si>
  <si>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</si>
  <si>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</si>
  <si>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</si>
  <si>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</si>
  <si>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</si>
  <si>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</si>
  <si>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</si>
  <si>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</si>
  <si>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</si>
  <si>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</si>
  <si>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</si>
  <si>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</si>
  <si>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</si>
  <si>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</si>
  <si>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</si>
  <si>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</si>
  <si>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</si>
  <si>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</si>
  <si>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</si>
  <si>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</si>
  <si>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</si>
  <si>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</si>
  <si>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</si>
  <si>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</si>
  <si>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</si>
  <si>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</si>
  <si>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</si>
  <si>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</si>
  <si>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</si>
  <si>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</si>
  <si>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</si>
  <si>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</si>
  <si>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</si>
  <si>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</si>
  <si>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</si>
  <si>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</si>
  <si>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</si>
  <si>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</si>
  <si>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</si>
  <si>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</si>
  <si>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</si>
  <si>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</si>
  <si>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</si>
  <si>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</si>
  <si>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</si>
  <si>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</si>
  <si>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</si>
  <si>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</si>
  <si>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</si>
  <si>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</si>
  <si>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</si>
  <si>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</si>
  <si>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</si>
  <si>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</si>
  <si>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</si>
  <si>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</si>
  <si>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</si>
  <si>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</si>
  <si>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</si>
  <si>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</si>
  <si>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</si>
  <si>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</si>
  <si>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</si>
  <si>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</si>
  <si>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</si>
  <si>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</si>
  <si>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</si>
  <si>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</si>
  <si>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</si>
  <si>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</si>
  <si>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</si>
  <si>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</si>
  <si>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</si>
  <si>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</si>
  <si>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</si>
  <si>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</si>
  <si>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</si>
  <si>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</si>
  <si>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</si>
  <si>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</si>
  <si>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</si>
  <si>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</si>
  <si>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</si>
  <si>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</si>
  <si>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</si>
  <si>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</si>
  <si>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</si>
  <si>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</si>
  <si>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</si>
  <si>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</si>
  <si>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</si>
  <si>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</si>
  <si>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</si>
  <si>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</si>
  <si>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</si>
  <si>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</si>
  <si>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</si>
  <si>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</si>
  <si>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</si>
  <si>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</si>
  <si>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</si>
  <si>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</si>
  <si>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</si>
  <si>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</si>
  <si>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</si>
  <si>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</si>
  <si>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</si>
  <si>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</si>
  <si>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</si>
  <si>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</si>
  <si>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</si>
  <si>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</si>
  <si>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</si>
  <si>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</si>
  <si>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</si>
  <si>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</si>
  <si>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</si>
  <si>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</si>
  <si>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</si>
  <si>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</si>
  <si>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</si>
  <si>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</si>
  <si>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</si>
  <si>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</si>
  <si>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</si>
  <si>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</si>
  <si>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</si>
  <si>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</si>
  <si>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</si>
  <si>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</si>
  <si>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</si>
  <si>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</si>
  <si>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</si>
  <si>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</si>
  <si>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</si>
  <si>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</si>
  <si>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</si>
  <si>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</si>
  <si>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</si>
  <si>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</si>
  <si>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</si>
  <si>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</si>
  <si>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</si>
  <si>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</si>
  <si>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</si>
  <si>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</si>
  <si>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</si>
  <si>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</si>
  <si>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</si>
  <si>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</si>
  <si>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</si>
  <si>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</si>
  <si>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</si>
  <si>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</si>
  <si>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</si>
  <si>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</si>
  <si>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</si>
  <si>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</si>
  <si>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</si>
  <si>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</si>
  <si>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</si>
  <si>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</si>
  <si>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</si>
  <si>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</si>
  <si>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</si>
  <si>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</si>
  <si>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</si>
  <si>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</si>
  <si>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</si>
  <si>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</si>
  <si>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</si>
  <si>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</si>
  <si>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</si>
  <si>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</si>
  <si>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</si>
  <si>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</si>
  <si>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</si>
  <si>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</si>
  <si>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</si>
  <si>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</si>
  <si>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</si>
  <si>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</si>
  <si>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</si>
  <si>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</si>
  <si>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</si>
  <si>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</si>
  <si>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</si>
  <si>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</si>
  <si>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</si>
  <si>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</si>
  <si>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</si>
  <si>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</si>
  <si>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</si>
  <si>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</si>
  <si>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</si>
  <si>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</si>
  <si>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</si>
  <si>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</si>
  <si>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</si>
  <si>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</si>
  <si>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</si>
  <si>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</si>
  <si>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</si>
  <si>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</si>
  <si>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</si>
  <si>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</si>
  <si>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</si>
  <si>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</si>
  <si>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</si>
  <si>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</si>
  <si>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</si>
  <si>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</si>
  <si>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</si>
  <si>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</si>
  <si>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</si>
  <si>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</si>
  <si>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</si>
  <si>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</si>
  <si>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</si>
  <si>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</si>
  <si>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</si>
  <si>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</si>
  <si>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</si>
  <si>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</si>
  <si>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</si>
  <si>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</si>
  <si>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</si>
  <si>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</si>
  <si>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</si>
  <si>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</si>
  <si>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</si>
  <si>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</si>
  <si>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</si>
  <si>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</si>
  <si>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</si>
  <si>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</si>
  <si>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</si>
  <si>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</si>
  <si>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</si>
  <si>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</si>
  <si>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</si>
  <si>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</si>
  <si>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</si>
  <si>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</si>
  <si>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</si>
  <si>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</si>
  <si>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</si>
  <si>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</si>
  <si>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</si>
  <si>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</si>
  <si>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</si>
  <si>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</si>
  <si>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</si>
  <si>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</si>
  <si>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</si>
  <si>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</si>
  <si>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</si>
  <si>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</si>
  <si>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</si>
  <si>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</si>
  <si>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</si>
  <si>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</si>
  <si>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</si>
  <si>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</si>
  <si>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</si>
  <si>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</si>
  <si>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</si>
  <si>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</si>
  <si>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</si>
  <si>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</si>
  <si>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</si>
  <si>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</si>
  <si>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</si>
  <si>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</si>
  <si>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</si>
  <si>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</si>
  <si>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</si>
  <si>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</si>
  <si>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</si>
  <si>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</si>
  <si>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</si>
  <si>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</si>
  <si>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</si>
  <si>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</si>
  <si>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</si>
  <si>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</si>
  <si>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</si>
  <si>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</si>
  <si>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</si>
  <si>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</si>
  <si>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</si>
  <si>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</si>
  <si>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</si>
  <si>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</si>
  <si>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</si>
  <si>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</si>
  <si>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</si>
  <si>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</si>
  <si>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</si>
  <si>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</si>
  <si>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</si>
  <si>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</si>
  <si>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</si>
  <si>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</si>
  <si>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</si>
  <si>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</si>
  <si>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</si>
  <si>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</si>
  <si>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</si>
  <si>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</si>
  <si>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</si>
  <si>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</si>
  <si>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</si>
  <si>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</si>
  <si>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</si>
  <si>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</si>
  <si>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</si>
  <si>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</si>
  <si>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</si>
  <si>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</si>
  <si>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</si>
  <si>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</si>
  <si>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</si>
  <si>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</si>
  <si>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</si>
  <si>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</si>
  <si>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</si>
  <si>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</si>
  <si>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</si>
  <si>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</si>
  <si>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</si>
  <si>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</si>
  <si>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</si>
  <si>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</si>
  <si>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</si>
  <si>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</si>
  <si>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</si>
  <si>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</si>
  <si>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</si>
  <si>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</si>
  <si>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</si>
  <si>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</si>
  <si>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</si>
  <si>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</si>
  <si>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</si>
  <si>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</si>
  <si>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</si>
  <si>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</si>
  <si>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</si>
  <si>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</si>
  <si>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</si>
  <si>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</si>
  <si>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</si>
  <si>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</si>
  <si>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</si>
  <si>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</si>
  <si>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</si>
  <si>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</si>
  <si>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</si>
  <si>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</si>
  <si>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</si>
  <si>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</si>
  <si>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</si>
  <si>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</si>
  <si>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</si>
  <si>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</si>
  <si>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</si>
  <si>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</si>
  <si>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</si>
  <si>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</si>
  <si>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</si>
  <si>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</si>
  <si>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</si>
  <si>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</si>
  <si>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</si>
  <si>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</si>
  <si>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</si>
  <si>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</si>
  <si>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</si>
  <si>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</si>
  <si>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</si>
  <si>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</si>
  <si>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</si>
  <si>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</si>
  <si>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</si>
  <si>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</si>
  <si>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</si>
  <si>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</si>
  <si>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</si>
  <si>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</si>
  <si>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</si>
  <si>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</si>
  <si>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</si>
  <si>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</si>
  <si>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</si>
  <si>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</si>
  <si>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</si>
  <si>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</si>
  <si>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</si>
  <si>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</si>
  <si>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</si>
  <si>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</si>
  <si>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</si>
  <si>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</si>
  <si>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</si>
  <si>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</si>
  <si>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</si>
  <si>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</si>
  <si>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</si>
  <si>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</si>
  <si>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</si>
  <si>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</si>
  <si>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</si>
  <si>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</si>
  <si>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</si>
  <si>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</si>
  <si>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</si>
  <si>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</si>
  <si>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</si>
  <si>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</si>
  <si>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</si>
  <si>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</si>
  <si>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</si>
  <si>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</si>
  <si>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</si>
  <si>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</si>
  <si>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</si>
  <si>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</si>
  <si>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</si>
  <si>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</si>
  <si>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</si>
  <si>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</si>
  <si>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</si>
  <si>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</si>
  <si>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</si>
  <si>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</si>
  <si>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</si>
  <si>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</si>
  <si>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</si>
  <si>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</si>
  <si>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</si>
  <si>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</si>
  <si>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</si>
  <si>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</si>
  <si>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</si>
  <si>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</si>
  <si>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</si>
  <si>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</si>
  <si>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</si>
  <si>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</si>
  <si>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</si>
  <si>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</si>
  <si>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</si>
  <si>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</si>
  <si>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</si>
  <si>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</si>
  <si>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</si>
  <si>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</si>
  <si>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</si>
  <si>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</si>
  <si>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</si>
  <si>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</si>
  <si>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</si>
  <si>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</si>
  <si>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</si>
  <si>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</si>
  <si>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</si>
  <si>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</si>
  <si>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</si>
  <si>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</si>
  <si>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</si>
  <si>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</si>
  <si>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</si>
  <si>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</si>
  <si>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</si>
  <si>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</si>
  <si>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</si>
  <si>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</si>
  <si>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</si>
  <si>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</si>
  <si>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</si>
  <si>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</si>
  <si>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</si>
  <si>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</si>
  <si>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</si>
  <si>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</si>
  <si>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</si>
  <si>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</si>
  <si>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</si>
  <si>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</si>
  <si>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</si>
  <si>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</si>
  <si>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</si>
  <si>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</si>
  <si>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</si>
  <si>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</si>
  <si>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</si>
  <si>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</si>
  <si>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</si>
  <si>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</si>
  <si>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</si>
  <si>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</si>
  <si>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</si>
  <si>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</si>
  <si>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</si>
  <si>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</si>
  <si>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</si>
  <si>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</si>
  <si>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</si>
  <si>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</si>
  <si>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</si>
  <si>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</si>
  <si>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</si>
  <si>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</si>
  <si>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</si>
  <si>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</si>
  <si>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</si>
  <si>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</si>
  <si>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</si>
  <si>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</si>
  <si>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</si>
  <si>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</si>
  <si>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</si>
  <si>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</si>
  <si>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</si>
  <si>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</si>
  <si>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</si>
  <si>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</si>
  <si>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</si>
  <si>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</si>
  <si>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</si>
  <si>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</si>
  <si>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</si>
  <si>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</si>
  <si>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</si>
  <si>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</si>
  <si>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</si>
  <si>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</si>
  <si>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</si>
  <si>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</si>
  <si>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</si>
  <si>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</si>
  <si>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</si>
  <si>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</si>
  <si>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</si>
  <si>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</si>
  <si>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</si>
  <si>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</si>
  <si>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</si>
  <si>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</si>
  <si>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</si>
  <si>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</si>
  <si>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</si>
  <si>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</si>
  <si>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</si>
  <si>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</si>
  <si>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</si>
  <si>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</si>
  <si>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</si>
  <si>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</si>
  <si>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</si>
  <si>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</si>
  <si>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</si>
  <si>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</si>
  <si>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</si>
  <si>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</si>
  <si>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</si>
  <si>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</si>
  <si>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</si>
  <si>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</si>
  <si>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</si>
  <si>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</si>
  <si>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</si>
  <si>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</si>
  <si>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</si>
  <si>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</si>
  <si>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</si>
  <si>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</si>
  <si>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</si>
  <si>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</si>
  <si>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</si>
  <si>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</si>
  <si>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</si>
  <si>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</si>
  <si>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</si>
  <si>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</si>
  <si>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</si>
  <si>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</si>
  <si>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</si>
  <si>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</si>
  <si>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</si>
  <si>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</si>
  <si>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</si>
  <si>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</si>
  <si>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</si>
  <si>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</si>
  <si>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</si>
  <si>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</si>
  <si>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</si>
  <si>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</si>
  <si>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</si>
  <si>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</si>
  <si>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</si>
  <si>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</si>
  <si>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</si>
  <si>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</si>
  <si>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</si>
  <si>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</si>
  <si>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</si>
  <si>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</si>
  <si>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</si>
  <si>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</si>
  <si>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</si>
  <si>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</si>
  <si>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</si>
  <si>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</si>
  <si>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</si>
  <si>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</si>
  <si>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</si>
  <si>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</si>
  <si>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</si>
  <si>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</si>
  <si>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</si>
  <si>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</si>
  <si>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</si>
  <si>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</si>
  <si>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</si>
  <si>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</si>
  <si>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</si>
  <si>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</si>
  <si>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</si>
  <si>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</si>
  <si>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</si>
  <si>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</si>
  <si>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</si>
  <si>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</si>
  <si>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</si>
  <si>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</si>
  <si>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</si>
  <si>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</si>
  <si>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</si>
  <si>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</si>
  <si>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</si>
  <si>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</si>
  <si>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</si>
  <si>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</si>
  <si>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</si>
  <si>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</si>
  <si>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</si>
  <si>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</si>
  <si>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</si>
  <si>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</si>
  <si>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</si>
  <si>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</si>
  <si>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</si>
  <si>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</si>
  <si>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</si>
  <si>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</si>
  <si>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</si>
  <si>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</si>
  <si>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</si>
  <si>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</si>
  <si>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</si>
  <si>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</si>
  <si>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</si>
  <si>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</si>
  <si>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</si>
  <si>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</si>
  <si>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</si>
  <si>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</si>
  <si>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</si>
  <si>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</si>
  <si>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</si>
  <si>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</si>
  <si>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</si>
  <si>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</si>
  <si>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</si>
  <si>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</si>
  <si>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</si>
  <si>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</si>
  <si>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</si>
  <si>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</si>
  <si>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</si>
  <si>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</si>
  <si>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</si>
  <si>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</si>
  <si>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</si>
  <si>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</si>
  <si>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</si>
  <si>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</si>
  <si>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</si>
  <si>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</si>
  <si>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</si>
  <si>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</si>
  <si>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</si>
  <si>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</si>
  <si>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</si>
  <si>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</si>
  <si>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</si>
  <si>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</si>
  <si>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</si>
  <si>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</si>
  <si>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</si>
  <si>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</si>
  <si>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</si>
  <si>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</si>
  <si>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</si>
  <si>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</si>
  <si>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</si>
  <si>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</si>
  <si>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</si>
  <si>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</si>
  <si>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</si>
  <si>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</si>
  <si>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</si>
  <si>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</si>
  <si>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</si>
  <si>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</si>
  <si>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</si>
  <si>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</si>
  <si>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</si>
  <si>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</si>
  <si>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</si>
  <si>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</si>
  <si>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</si>
  <si>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</si>
  <si>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</si>
  <si>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</si>
  <si>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</si>
  <si>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</si>
  <si>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</si>
  <si>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</si>
  <si>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</si>
  <si>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</si>
  <si>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</si>
  <si>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</si>
  <si>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</si>
  <si>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</si>
  <si>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</si>
  <si>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</si>
  <si>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</si>
  <si>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</si>
  <si>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</si>
  <si>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</si>
  <si>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</si>
  <si>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</si>
  <si>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</si>
  <si>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</si>
  <si>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</si>
  <si>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</si>
  <si>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</si>
  <si>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</si>
  <si>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</si>
  <si>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</si>
  <si>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</si>
  <si>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</si>
  <si>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</si>
  <si>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</si>
  <si>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</si>
  <si>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</si>
  <si>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</si>
  <si>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</si>
  <si>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</si>
  <si>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</si>
  <si>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</si>
  <si>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</si>
  <si>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</si>
  <si>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</si>
  <si>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</si>
  <si>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</si>
  <si>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</si>
  <si>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</si>
  <si>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</si>
  <si>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</si>
  <si>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</si>
  <si>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</si>
  <si>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</si>
  <si>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</si>
  <si>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</si>
  <si>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</si>
  <si>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</si>
  <si>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</si>
  <si>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</si>
  <si>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</si>
  <si>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</si>
  <si>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</si>
  <si>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</si>
  <si>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</si>
  <si>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</si>
  <si>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</si>
  <si>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</si>
  <si>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</si>
  <si>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</si>
  <si>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</si>
  <si>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</si>
  <si>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</si>
  <si>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</si>
  <si>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</si>
  <si>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</si>
  <si>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</si>
  <si>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</si>
  <si>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</si>
  <si>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</si>
  <si>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</si>
  <si>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</si>
  <si>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</si>
  <si>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</si>
  <si>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</si>
  <si>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</si>
  <si>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</si>
  <si>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</si>
  <si>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</si>
  <si>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</si>
  <si>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</si>
  <si>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</si>
  <si>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</si>
  <si>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</si>
  <si>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</si>
  <si>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</si>
  <si>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</si>
  <si>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</si>
  <si>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</si>
  <si>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</si>
  <si>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</si>
  <si>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</si>
  <si>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</si>
  <si>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</si>
  <si>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</si>
  <si>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</si>
  <si>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</si>
  <si>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</si>
  <si>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</si>
  <si>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</si>
  <si>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</si>
  <si>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</si>
  <si>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</si>
  <si>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</si>
  <si>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</si>
  <si>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</si>
  <si>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</si>
  <si>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</si>
  <si>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</si>
  <si>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</si>
  <si>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</si>
  <si>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</si>
  <si>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</si>
  <si>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</si>
  <si>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</si>
  <si>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</si>
  <si>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</si>
  <si>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</si>
  <si>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</si>
  <si>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</si>
  <si>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</si>
  <si>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</si>
  <si>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</si>
  <si>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</si>
  <si>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</si>
  <si>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</si>
  <si>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</si>
  <si>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</si>
  <si>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</si>
  <si>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</si>
  <si>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</si>
  <si>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</si>
  <si>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</si>
  <si>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</si>
  <si>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</si>
  <si>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</si>
  <si>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</si>
  <si>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</si>
  <si>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</si>
  <si>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</si>
  <si>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</si>
  <si>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</si>
  <si>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</si>
  <si>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</si>
  <si>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</si>
  <si>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</si>
  <si>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</si>
  <si>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</si>
  <si>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</si>
  <si>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</si>
  <si>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</si>
  <si>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</si>
  <si>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</si>
  <si>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</si>
  <si>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</si>
  <si>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</si>
  <si>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</si>
  <si>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</si>
  <si>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</si>
  <si>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</si>
  <si>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</si>
  <si>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</si>
  <si>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</si>
  <si>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</si>
  <si>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</si>
  <si>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</si>
  <si>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</si>
  <si>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</si>
  <si>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</si>
  <si>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</si>
  <si>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</si>
  <si>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</si>
  <si>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</si>
  <si>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</si>
  <si>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</si>
  <si>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</si>
  <si>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</si>
  <si>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</si>
  <si>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</si>
  <si>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</si>
  <si>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</si>
  <si>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</si>
  <si>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</si>
  <si>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</si>
  <si>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</si>
  <si>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</si>
  <si>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</si>
  <si>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</si>
  <si>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</si>
  <si>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</si>
  <si>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</si>
  <si>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</si>
  <si>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</si>
  <si>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</si>
  <si>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</si>
  <si>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</si>
  <si>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</si>
  <si>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</si>
  <si>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</si>
  <si>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</si>
  <si>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</si>
  <si>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</si>
  <si>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</si>
  <si>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</si>
  <si>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</si>
  <si>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</si>
  <si>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</si>
  <si>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</si>
  <si>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</si>
  <si>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</si>
  <si>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</si>
  <si>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</si>
  <si>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</si>
  <si>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</si>
  <si>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</si>
  <si>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</si>
  <si>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</si>
  <si>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</si>
  <si>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</si>
  <si>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</si>
  <si>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</si>
  <si>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</si>
  <si>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</si>
  <si>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</si>
  <si>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</si>
  <si>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</si>
  <si>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</si>
  <si>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</si>
  <si>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</si>
  <si>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</si>
  <si>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</si>
  <si>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</si>
  <si>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</si>
  <si>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</si>
  <si>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</si>
  <si>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</si>
  <si>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</si>
  <si>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</si>
  <si>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</si>
  <si>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</si>
  <si>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</si>
  <si>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</si>
  <si>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</si>
  <si>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</si>
  <si>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</si>
  <si>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</si>
  <si>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</si>
  <si>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</si>
  <si>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</si>
  <si>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</si>
  <si>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</si>
  <si>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</si>
  <si>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</si>
  <si>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</si>
  <si>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</si>
  <si>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</si>
  <si>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</si>
  <si>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</si>
  <si>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</si>
  <si>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</si>
  <si>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</si>
  <si>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</si>
  <si>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</si>
  <si>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</si>
  <si>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</si>
  <si>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</si>
  <si>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</si>
  <si>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</si>
  <si>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</si>
  <si>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</si>
  <si>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</si>
  <si>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</si>
  <si>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</si>
  <si>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</si>
  <si>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</si>
  <si>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</si>
  <si>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</si>
  <si>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</si>
  <si>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</si>
  <si>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</si>
  <si>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</si>
  <si>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</si>
  <si>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</si>
  <si>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</si>
  <si>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</si>
  <si>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</si>
  <si>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</si>
  <si>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</si>
  <si>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</si>
  <si>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</si>
  <si>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</si>
  <si>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</si>
  <si>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</si>
  <si>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</si>
  <si>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</si>
  <si>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</si>
  <si>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</si>
  <si>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</si>
  <si>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</si>
  <si>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</si>
  <si>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</si>
  <si>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</si>
  <si>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</si>
  <si>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</si>
  <si>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</si>
  <si>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</si>
  <si>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</si>
  <si>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</si>
  <si>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</si>
  <si>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</si>
  <si>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</si>
  <si>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</si>
  <si>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</si>
  <si>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</si>
  <si>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</si>
  <si>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</si>
  <si>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</si>
  <si>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</si>
  <si>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</si>
  <si>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</si>
  <si>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</si>
  <si>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</si>
  <si>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</si>
  <si>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</si>
  <si>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</si>
  <si>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</si>
  <si>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</si>
  <si>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</si>
  <si>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</si>
  <si>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</si>
  <si>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</si>
  <si>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</si>
  <si>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</si>
  <si>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</si>
  <si>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</si>
  <si>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</si>
  <si>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</si>
  <si>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</si>
  <si>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</si>
  <si>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</si>
  <si>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</si>
  <si>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</si>
  <si>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</si>
  <si>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</si>
  <si>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</si>
  <si>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</si>
  <si>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</si>
  <si>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</si>
  <si>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</si>
  <si>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</si>
  <si>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</si>
  <si>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</si>
  <si>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</si>
  <si>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</si>
  <si>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</si>
  <si>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</si>
  <si>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</si>
  <si>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</si>
  <si>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</si>
  <si>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</si>
  <si>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</si>
  <si>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</si>
  <si>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</si>
  <si>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</si>
  <si>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</si>
  <si>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</si>
  <si>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</si>
  <si>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</si>
  <si>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</si>
  <si>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</si>
  <si>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</si>
  <si>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</si>
  <si>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</si>
  <si>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</si>
  <si>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</si>
  <si>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</si>
  <si>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</si>
  <si>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</si>
  <si>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</si>
  <si>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</si>
  <si>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</si>
  <si>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</si>
  <si>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</si>
  <si>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</si>
  <si>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</si>
  <si>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</si>
  <si>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</si>
  <si>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</si>
  <si>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</si>
  <si>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</si>
  <si>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</si>
  <si>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</si>
  <si>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</si>
  <si>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</si>
  <si>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</si>
  <si>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</si>
  <si>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</si>
  <si>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</si>
  <si>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</si>
  <si>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</si>
  <si>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</si>
  <si>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</si>
  <si>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</si>
  <si>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</si>
  <si>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</si>
  <si>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</si>
  <si>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</si>
  <si>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</si>
  <si>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</si>
  <si>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</si>
  <si>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</si>
  <si>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</si>
  <si>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</si>
  <si>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</si>
  <si>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</si>
  <si>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</si>
  <si>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</si>
  <si>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</si>
  <si>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</si>
  <si>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</si>
  <si>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</si>
  <si>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</si>
  <si>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</si>
  <si>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</si>
  <si>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</si>
  <si>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</si>
  <si>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</si>
  <si>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</si>
  <si>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</si>
  <si>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</si>
  <si>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</si>
  <si>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</si>
  <si>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</si>
  <si>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</si>
  <si>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</si>
  <si>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</si>
  <si>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</si>
  <si>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</si>
  <si>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</si>
  <si>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</si>
  <si>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</si>
  <si>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</si>
  <si>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</si>
  <si>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</si>
  <si>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</si>
  <si>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</si>
  <si>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</si>
  <si>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</si>
  <si>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</si>
  <si>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</si>
  <si>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</si>
  <si>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</si>
  <si>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</si>
  <si>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</si>
  <si>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</si>
  <si>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</si>
  <si>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</si>
  <si>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</si>
  <si>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</si>
  <si>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</si>
  <si>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</si>
  <si>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</si>
  <si>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</si>
  <si>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</si>
  <si>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</si>
  <si>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</si>
  <si>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</si>
  <si>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</si>
  <si>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</si>
  <si>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</si>
  <si>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</si>
  <si>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</si>
  <si>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</si>
  <si>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</si>
  <si>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</si>
  <si>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</si>
  <si>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</si>
  <si>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</si>
  <si>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</si>
  <si>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</si>
  <si>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</si>
  <si>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</si>
  <si>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</si>
  <si>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</si>
  <si>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</si>
  <si>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</si>
  <si>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</si>
  <si>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</si>
  <si>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</si>
  <si>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</si>
  <si>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</si>
  <si>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</si>
  <si>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</si>
  <si>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</si>
  <si>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</si>
  <si>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</si>
  <si>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</si>
  <si>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</si>
  <si>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</si>
  <si>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</si>
  <si>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</si>
  <si>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</si>
  <si>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</si>
  <si>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</si>
  <si>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</si>
  <si>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</si>
  <si>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</si>
  <si>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</si>
  <si>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</si>
  <si>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</si>
  <si>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</si>
  <si>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</si>
  <si>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</si>
  <si>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</si>
  <si>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</si>
  <si>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</si>
  <si>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</si>
  <si>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</si>
  <si>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</si>
  <si>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</si>
  <si>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</si>
  <si>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</si>
  <si>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</si>
  <si>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</si>
  <si>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</si>
  <si>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</si>
  <si>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</si>
  <si>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</si>
  <si>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</si>
  <si>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</si>
  <si>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</si>
  <si>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</si>
  <si>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</si>
  <si>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</si>
  <si>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</si>
  <si>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</si>
  <si>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</si>
  <si>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</si>
  <si>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</si>
  <si>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</si>
  <si>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</si>
  <si>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</si>
  <si>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</si>
  <si>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</si>
  <si>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</si>
  <si>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</si>
  <si>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</si>
  <si>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</si>
  <si>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</si>
  <si>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</si>
  <si>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</si>
  <si>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</si>
  <si>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</si>
  <si>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</si>
  <si>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</si>
  <si>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</si>
  <si>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</si>
  <si>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</si>
  <si>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</si>
  <si>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</si>
  <si>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</si>
  <si>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</si>
  <si>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</si>
  <si>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</si>
  <si>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</si>
  <si>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</si>
  <si>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</si>
  <si>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</si>
  <si>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</si>
  <si>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</si>
  <si>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</si>
  <si>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</si>
  <si>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</si>
  <si>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</si>
  <si>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</si>
  <si>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</si>
  <si>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</si>
  <si>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</si>
  <si>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</si>
  <si>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</si>
  <si>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</si>
  <si>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</si>
  <si>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</si>
  <si>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</si>
  <si>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</si>
  <si>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</si>
  <si>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</si>
  <si>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</si>
  <si>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</si>
  <si>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</si>
  <si>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</si>
  <si>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</si>
  <si>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</si>
  <si>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</si>
  <si>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</si>
  <si>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</si>
  <si>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</si>
  <si>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</si>
  <si>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</si>
  <si>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</si>
  <si>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</si>
  <si>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</si>
  <si>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</si>
  <si>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</si>
  <si>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</si>
  <si>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</si>
  <si>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</si>
  <si>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</si>
  <si>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</si>
  <si>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</si>
  <si>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</si>
  <si>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</si>
  <si>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</si>
  <si>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</si>
  <si>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</si>
  <si>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</si>
  <si>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</si>
  <si>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</si>
  <si>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</si>
  <si>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</si>
  <si>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</si>
  <si>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</si>
  <si>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</si>
  <si>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</si>
  <si>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</si>
  <si>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</si>
  <si>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</si>
  <si>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</si>
  <si>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</si>
  <si>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</si>
  <si>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</si>
  <si>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</si>
  <si>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</si>
  <si>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</si>
  <si>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</si>
  <si>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</si>
  <si>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</si>
  <si>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</si>
  <si>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</si>
  <si>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</si>
  <si>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</si>
  <si>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</si>
  <si>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</si>
  <si>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</si>
  <si>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</si>
  <si>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</si>
  <si>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</si>
  <si>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</si>
  <si>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</si>
  <si>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</si>
  <si>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</si>
  <si>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</si>
  <si>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</si>
  <si>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</si>
  <si>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</si>
  <si>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</si>
  <si>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</si>
  <si>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</si>
  <si>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</si>
  <si>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</si>
  <si>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</si>
  <si>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</si>
  <si>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</si>
  <si>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</si>
  <si>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</si>
  <si>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</si>
  <si>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</si>
  <si>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</si>
  <si>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</si>
  <si>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</si>
  <si>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</si>
  <si>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</si>
  <si>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</si>
  <si>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</si>
  <si>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</si>
  <si>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</si>
  <si>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</si>
  <si>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</si>
  <si>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</si>
  <si>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</si>
  <si>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</si>
  <si>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</si>
  <si>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</si>
  <si>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</si>
  <si>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</si>
  <si>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</si>
  <si>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</si>
  <si>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</si>
  <si>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</si>
  <si>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</si>
  <si>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</si>
  <si>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</si>
  <si>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</si>
  <si>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</si>
  <si>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</si>
  <si>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</si>
  <si>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</si>
  <si>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</si>
  <si>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</si>
  <si>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</si>
  <si>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</si>
  <si>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</si>
  <si>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</si>
  <si>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</si>
  <si>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</si>
  <si>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</si>
  <si>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</si>
  <si>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</si>
  <si>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</si>
  <si>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</si>
  <si>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</si>
  <si>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</si>
  <si>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</si>
  <si>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</si>
  <si>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</si>
  <si>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</si>
  <si>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</si>
  <si>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</si>
  <si>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</si>
  <si>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</si>
  <si>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</si>
  <si>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</si>
  <si>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</si>
  <si>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</si>
  <si>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</si>
  <si>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</si>
  <si>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</si>
  <si>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</si>
  <si>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</si>
  <si>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</si>
  <si>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</si>
  <si>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</si>
  <si>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</si>
  <si>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</si>
  <si>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</si>
  <si>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</si>
  <si>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</si>
  <si>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</si>
  <si>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</si>
  <si>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</si>
  <si>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</si>
  <si>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</si>
  <si>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</si>
  <si>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</si>
  <si>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</si>
  <si>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</si>
  <si>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</si>
  <si>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</si>
  <si>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</si>
  <si>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</si>
  <si>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</si>
  <si>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</si>
  <si>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</si>
  <si>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</si>
  <si>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</si>
  <si>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</si>
  <si>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</si>
  <si>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</si>
  <si>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</si>
  <si>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</si>
  <si>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</si>
  <si>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</si>
  <si>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</si>
  <si>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</si>
  <si>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</si>
  <si>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</si>
  <si>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</si>
  <si>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</si>
  <si>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</si>
  <si>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</si>
  <si>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</si>
  <si>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</si>
  <si>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</si>
  <si>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</si>
  <si>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</si>
  <si>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</si>
  <si>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</si>
  <si>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</si>
  <si>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</si>
  <si>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</si>
  <si>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</si>
  <si>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</si>
  <si>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</si>
  <si>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</si>
  <si>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</si>
  <si>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</si>
  <si>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</si>
  <si>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</si>
  <si>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</si>
  <si>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</si>
  <si>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</si>
  <si>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</si>
  <si>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</si>
  <si>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</si>
  <si>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</si>
  <si>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</si>
  <si>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</si>
  <si>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</si>
  <si>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</si>
  <si>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</si>
  <si>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</si>
  <si>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</si>
  <si>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</si>
  <si>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</si>
  <si>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</si>
  <si>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</si>
  <si>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</si>
  <si>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</si>
  <si>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</si>
  <si>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</si>
  <si>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</si>
  <si>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</si>
  <si>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</si>
  <si>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</si>
  <si>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</si>
  <si>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</si>
  <si>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</si>
  <si>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</si>
  <si>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</si>
  <si>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</si>
  <si>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</si>
  <si>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</si>
  <si>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</si>
  <si>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</si>
  <si>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</si>
  <si>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</si>
  <si>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</si>
  <si>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</si>
  <si>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</si>
  <si>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</si>
  <si>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</si>
  <si>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</si>
  <si>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</si>
  <si>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</si>
  <si>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</si>
  <si>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</si>
  <si>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</si>
  <si>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</si>
  <si>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</si>
  <si>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</si>
  <si>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</si>
  <si>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</si>
  <si>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</si>
  <si>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</si>
  <si>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</si>
  <si>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</si>
  <si>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</si>
  <si>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</si>
  <si>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</si>
  <si>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</si>
  <si>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</si>
  <si>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</si>
  <si>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</si>
  <si>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</si>
  <si>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</si>
  <si>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</si>
  <si>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</si>
  <si>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</si>
  <si>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</si>
  <si>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</si>
  <si>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</si>
  <si>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</si>
  <si>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</si>
  <si>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</si>
  <si>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</si>
  <si>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</si>
  <si>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</si>
  <si>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</si>
  <si>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</si>
  <si>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</si>
  <si>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</si>
  <si>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</si>
  <si>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</si>
  <si>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</si>
  <si>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</si>
  <si>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</si>
  <si>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</si>
  <si>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</si>
  <si>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</si>
  <si>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</si>
  <si>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</si>
  <si>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</si>
  <si>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</si>
  <si>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</si>
  <si>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</si>
  <si>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</si>
  <si>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</si>
  <si>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</si>
  <si>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</si>
  <si>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</si>
  <si>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</si>
  <si>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</si>
  <si>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</si>
  <si>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</si>
  <si>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</si>
  <si>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</si>
  <si>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</si>
  <si>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</si>
  <si>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</si>
  <si>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</si>
  <si>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</si>
  <si>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</si>
  <si>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</si>
  <si>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</si>
  <si>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</si>
  <si>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</si>
  <si>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</si>
  <si>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</si>
  <si>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</si>
  <si>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</si>
  <si>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</si>
  <si>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</si>
  <si>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</si>
  <si>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</si>
  <si>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</si>
  <si>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</si>
  <si>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</si>
  <si>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</si>
  <si>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</si>
  <si>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</si>
  <si>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</si>
  <si>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</si>
  <si>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</si>
  <si>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</si>
  <si>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</si>
  <si>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</si>
  <si>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</si>
  <si>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</si>
  <si>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</si>
  <si>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</si>
  <si>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</si>
  <si>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</si>
  <si>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</si>
  <si>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</si>
  <si>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</si>
  <si>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</si>
  <si>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</si>
  <si>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</si>
  <si>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</si>
  <si>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</si>
  <si>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</si>
  <si>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</si>
  <si>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</si>
  <si>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</si>
  <si>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</si>
  <si>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</si>
  <si>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</si>
  <si>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</si>
  <si>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</si>
  <si>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</si>
  <si>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</si>
  <si>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</si>
  <si>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</si>
  <si>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</si>
  <si>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</si>
  <si>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</si>
  <si>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</si>
  <si>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</si>
  <si>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</si>
  <si>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</si>
  <si>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</si>
  <si>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</si>
  <si>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</si>
  <si>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</si>
  <si>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</si>
  <si>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</si>
  <si>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</si>
  <si>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</si>
  <si>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</si>
  <si>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</si>
  <si>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</si>
  <si>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</si>
  <si>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</si>
  <si>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</si>
  <si>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</si>
  <si>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</si>
  <si>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</si>
  <si>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</si>
  <si>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</si>
  <si>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</si>
  <si>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</si>
  <si>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</si>
  <si>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</si>
  <si>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</si>
  <si>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</si>
  <si>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</si>
  <si>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</si>
  <si>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</si>
  <si>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</si>
  <si>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</si>
  <si>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</si>
  <si>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</si>
  <si>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</si>
  <si>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</si>
  <si>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</si>
  <si>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</si>
  <si>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</si>
  <si>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</si>
  <si>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</si>
  <si>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</si>
  <si>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</si>
  <si>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</si>
  <si>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</si>
  <si>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</si>
  <si>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</si>
  <si>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</si>
  <si>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</si>
  <si>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</si>
  <si>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</si>
  <si>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</si>
  <si>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</si>
  <si>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</si>
  <si>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</si>
  <si>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</si>
  <si>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</si>
  <si>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</si>
  <si>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</si>
  <si>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</si>
  <si>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</si>
  <si>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</si>
  <si>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</si>
  <si>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</si>
  <si>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</si>
  <si>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</si>
  <si>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</si>
  <si>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</si>
  <si>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</si>
  <si>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</si>
  <si>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</si>
  <si>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</si>
  <si>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</si>
  <si>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</si>
  <si>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</si>
  <si>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</si>
  <si>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</si>
  <si>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</si>
  <si>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</si>
  <si>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</si>
  <si>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</si>
  <si>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</si>
  <si>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</si>
  <si>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</si>
  <si>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</si>
  <si>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</si>
  <si>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</si>
  <si>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</si>
  <si>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</si>
  <si>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</si>
  <si>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</si>
  <si>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</si>
  <si>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</si>
  <si>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</si>
  <si>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</si>
  <si>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</si>
  <si>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</si>
  <si>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</si>
  <si>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</si>
  <si>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</si>
  <si>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</si>
  <si>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</si>
  <si>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</si>
  <si>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</si>
  <si>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</si>
  <si>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</si>
  <si>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</si>
  <si>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</si>
  <si>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</si>
  <si>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</si>
  <si>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</si>
  <si>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</si>
  <si>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</si>
  <si>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</si>
  <si>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</si>
  <si>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</si>
  <si>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</si>
  <si>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</si>
  <si>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</si>
  <si>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</si>
  <si>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</si>
  <si>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</si>
  <si>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</si>
  <si>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</si>
  <si>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</si>
  <si>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</si>
  <si>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</si>
  <si>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</si>
  <si>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</si>
  <si>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</si>
  <si>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</si>
  <si>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</si>
  <si>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</si>
  <si>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</si>
  <si>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</si>
  <si>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</si>
  <si>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</si>
  <si>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</si>
  <si>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</si>
  <si>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</si>
  <si>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</si>
  <si>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</si>
  <si>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</si>
  <si>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</si>
  <si>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</si>
  <si>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</si>
  <si>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</si>
  <si>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</si>
  <si>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</si>
  <si>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</si>
  <si>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</si>
  <si>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</si>
  <si>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</si>
  <si>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</si>
  <si>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</si>
  <si>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</si>
  <si>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</si>
  <si>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</si>
  <si>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</si>
  <si>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</si>
  <si>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</si>
  <si>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</si>
  <si>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</si>
  <si>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</si>
  <si>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</si>
  <si>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</si>
  <si>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</si>
  <si>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</si>
  <si>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</si>
  <si>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</si>
  <si>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</si>
  <si>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</si>
  <si>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</si>
  <si>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</si>
  <si>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</si>
  <si>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</si>
  <si>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</si>
  <si>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</si>
  <si>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</si>
  <si>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</si>
  <si>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</si>
  <si>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</si>
  <si>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</si>
  <si>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</si>
  <si>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</si>
  <si>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</si>
  <si>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</si>
  <si>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</si>
  <si>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</si>
  <si>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</si>
  <si>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</si>
  <si>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</si>
  <si>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</si>
  <si>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</si>
  <si>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</si>
  <si>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</si>
  <si>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</si>
  <si>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</si>
  <si>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</si>
  <si>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</si>
  <si>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</si>
  <si>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</si>
  <si>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</si>
  <si>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</si>
  <si>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</si>
  <si>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</si>
  <si>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</si>
  <si>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</si>
  <si>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</si>
  <si>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</si>
  <si>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</si>
  <si>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</si>
  <si>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</si>
  <si>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</si>
  <si>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</si>
  <si>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</si>
  <si>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</si>
  <si>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</si>
  <si>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</si>
  <si>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</si>
  <si>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</si>
  <si>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</si>
  <si>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</si>
  <si>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</si>
  <si>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</si>
  <si>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</si>
  <si>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</si>
  <si>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</si>
  <si>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</si>
  <si>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</si>
  <si>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</si>
  <si>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</si>
  <si>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</si>
  <si>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</si>
  <si>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</si>
  <si>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</si>
  <si>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</si>
  <si>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</si>
  <si>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</si>
  <si>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</si>
  <si>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</si>
  <si>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</si>
  <si>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</si>
  <si>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</si>
  <si>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</si>
  <si>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</si>
  <si>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</si>
  <si>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</si>
  <si>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</si>
  <si>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</si>
  <si>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</si>
  <si>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</si>
  <si>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</si>
  <si>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</si>
  <si>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</si>
  <si>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</si>
  <si>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</si>
  <si>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</si>
  <si>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</si>
  <si>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</si>
  <si>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</si>
  <si>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</si>
  <si>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</si>
  <si>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</si>
  <si>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</si>
  <si>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</si>
  <si>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</si>
  <si>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</si>
  <si>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</si>
  <si>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</si>
  <si>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</si>
  <si>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</si>
  <si>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</si>
  <si>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</si>
  <si>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</si>
  <si>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</si>
  <si>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</si>
  <si>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</si>
  <si>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</si>
  <si>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</si>
  <si>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</si>
  <si>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</si>
  <si>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</si>
  <si>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</si>
  <si>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</si>
  <si>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</si>
  <si>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</si>
  <si>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</si>
  <si>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</si>
  <si>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</si>
  <si>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</si>
  <si>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</si>
  <si>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</si>
  <si>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</si>
  <si>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</si>
  <si>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</si>
  <si>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</si>
  <si>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</si>
  <si>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</si>
  <si>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</si>
  <si>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</si>
  <si>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</si>
  <si>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</si>
  <si>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</si>
  <si>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</si>
  <si>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</si>
  <si>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</si>
  <si>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</si>
  <si>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</si>
  <si>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</si>
  <si>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</si>
  <si>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</si>
  <si>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</si>
  <si>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</si>
  <si>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</si>
  <si>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</si>
  <si>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</si>
  <si>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</si>
  <si>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</si>
  <si>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</si>
  <si>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</si>
  <si>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</si>
  <si>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</si>
  <si>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</si>
  <si>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</si>
  <si>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</si>
  <si>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</si>
  <si>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</si>
  <si>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</si>
  <si>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</si>
  <si>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</si>
  <si>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</si>
  <si>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</si>
  <si>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</si>
  <si>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</si>
  <si>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</si>
  <si>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</si>
  <si>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</si>
  <si>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</si>
  <si>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</si>
  <si>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</si>
  <si>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</si>
  <si>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</si>
  <si>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</si>
  <si>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</si>
  <si>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</si>
  <si>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</si>
  <si>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</si>
  <si>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</si>
  <si>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</si>
  <si>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</si>
  <si>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</si>
  <si>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</si>
  <si>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</si>
  <si>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</si>
  <si>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</si>
  <si>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</si>
  <si>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</si>
  <si>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</si>
  <si>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</si>
  <si>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</si>
  <si>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</si>
  <si>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</si>
  <si>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</si>
  <si>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</si>
  <si>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</si>
  <si>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</si>
  <si>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</si>
  <si>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</si>
  <si>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</si>
  <si>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</si>
  <si>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</si>
  <si>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</si>
  <si>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</si>
  <si>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</si>
  <si>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</si>
  <si>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</si>
  <si>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</si>
  <si>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</si>
  <si>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</si>
  <si>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</si>
  <si>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</si>
  <si>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</si>
  <si>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</si>
  <si>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</si>
  <si>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</si>
  <si>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</si>
  <si>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</si>
  <si>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</si>
  <si>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</si>
  <si>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</si>
  <si>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</si>
  <si>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</si>
  <si>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</si>
  <si>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</si>
  <si>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</si>
  <si>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</si>
  <si>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</si>
  <si>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</si>
  <si>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</si>
  <si>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</si>
  <si>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</si>
  <si>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</si>
  <si>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</si>
  <si>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</si>
  <si>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</si>
  <si>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</si>
  <si>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</si>
  <si>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</si>
  <si>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</si>
  <si>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</si>
  <si>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</si>
  <si>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</si>
  <si>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</si>
  <si>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</si>
  <si>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</si>
  <si>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</si>
  <si>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</si>
  <si>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</si>
  <si>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</si>
  <si>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</si>
  <si>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</si>
  <si>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</si>
  <si>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</si>
  <si>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</si>
  <si>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</si>
  <si>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</si>
  <si>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</si>
  <si>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</si>
  <si>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</si>
  <si>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</si>
  <si>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</si>
  <si>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</si>
  <si>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</si>
  <si>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</si>
  <si>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</si>
  <si>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</si>
  <si>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</si>
  <si>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</si>
  <si>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</si>
  <si>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</si>
  <si>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</si>
  <si>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</si>
  <si>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</si>
  <si>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</si>
  <si>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</si>
  <si>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</si>
  <si>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</si>
  <si>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</si>
  <si>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</si>
  <si>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</si>
  <si>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</si>
  <si>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</si>
  <si>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</si>
  <si>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</si>
  <si>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</si>
  <si>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</si>
  <si>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</si>
  <si>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</si>
  <si>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</si>
  <si>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</si>
  <si>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</si>
  <si>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</si>
  <si>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</si>
  <si>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</si>
  <si>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</si>
  <si>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</si>
  <si>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</si>
  <si>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</si>
  <si>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</si>
  <si>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</si>
  <si>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</si>
  <si>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</si>
  <si>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</si>
  <si>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</si>
  <si>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</si>
  <si>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</si>
  <si>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</si>
  <si>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</si>
  <si>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</si>
  <si>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</si>
  <si>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</si>
  <si>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</si>
  <si>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</si>
  <si>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</si>
  <si>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</si>
  <si>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</si>
  <si>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</si>
  <si>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</si>
  <si>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</si>
  <si>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</si>
  <si>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</si>
  <si>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</si>
  <si>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</si>
  <si>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</si>
  <si>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</si>
  <si>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</si>
  <si>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</si>
  <si>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</si>
  <si>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</si>
  <si>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</si>
  <si>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</si>
  <si>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</si>
  <si>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</si>
  <si>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</si>
  <si>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</si>
  <si>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</si>
  <si>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</si>
  <si>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</si>
  <si>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</si>
  <si>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</si>
  <si>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</si>
  <si>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</si>
  <si>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</si>
  <si>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</si>
  <si>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</si>
  <si>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</si>
  <si>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</si>
  <si>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</si>
  <si>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</si>
  <si>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</si>
  <si>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</si>
  <si>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</si>
  <si>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</si>
  <si>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</si>
  <si>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</si>
  <si>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</si>
  <si>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</si>
  <si>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</si>
  <si>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</si>
  <si>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</si>
  <si>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</si>
  <si>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</si>
  <si>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</si>
  <si>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</si>
  <si>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</si>
  <si>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</si>
  <si>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</si>
  <si>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</si>
  <si>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</si>
  <si>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</si>
  <si>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</si>
  <si>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</si>
  <si>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</si>
  <si>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</si>
  <si>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</si>
  <si>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</si>
  <si>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</si>
  <si>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</si>
  <si>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</si>
  <si>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</si>
  <si>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</si>
  <si>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</si>
  <si>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</si>
  <si>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</si>
  <si>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</si>
  <si>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</si>
  <si>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</si>
  <si>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</si>
  <si>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</si>
  <si>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</si>
  <si>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</si>
  <si>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</si>
  <si>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</si>
  <si>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</si>
  <si>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</si>
  <si>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</si>
  <si>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</si>
  <si>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</si>
  <si>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</si>
  <si>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</si>
  <si>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</si>
  <si>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</si>
  <si>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</si>
  <si>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</si>
  <si>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</si>
  <si>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</si>
  <si>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</si>
  <si>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</si>
  <si>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</si>
  <si>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</si>
  <si>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</si>
  <si>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</si>
  <si>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</si>
  <si>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</si>
  <si>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</si>
  <si>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</si>
  <si>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</si>
  <si>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</si>
  <si>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</si>
  <si>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</si>
  <si>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</si>
  <si>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</si>
  <si>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</si>
  <si>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</si>
  <si>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</si>
  <si>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</si>
  <si>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</si>
  <si>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</si>
  <si>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</si>
  <si>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</si>
  <si>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</si>
  <si>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</si>
  <si>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</si>
  <si>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</si>
  <si>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</si>
  <si>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</si>
  <si>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</si>
  <si>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</si>
  <si>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</si>
  <si>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</si>
  <si>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</si>
  <si>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</si>
  <si>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</si>
  <si>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</si>
  <si>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</si>
  <si>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</si>
  <si>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</si>
  <si>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</si>
  <si>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</si>
  <si>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</si>
  <si>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</si>
  <si>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</si>
  <si>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</si>
  <si>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</si>
  <si>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</si>
  <si>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</si>
  <si>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</si>
  <si>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</si>
  <si>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</si>
  <si>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</si>
  <si>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</si>
  <si>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</si>
  <si>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</si>
  <si>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</si>
  <si>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</si>
  <si>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</si>
  <si>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</si>
  <si>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</si>
  <si>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</si>
  <si>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</si>
  <si>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</si>
  <si>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</si>
  <si>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</si>
  <si>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</si>
  <si>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</si>
  <si>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</si>
  <si>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</si>
  <si>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</si>
  <si>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</si>
  <si>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</si>
  <si>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</si>
  <si>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</si>
  <si>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</si>
  <si>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</si>
  <si>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</si>
  <si>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</si>
  <si>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</si>
  <si>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</si>
  <si>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</si>
  <si>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</si>
  <si>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</si>
  <si>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</si>
  <si>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</si>
  <si>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</si>
  <si>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</si>
  <si>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</si>
  <si>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</si>
  <si>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</si>
  <si>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</si>
  <si>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</si>
  <si>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</si>
  <si>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</si>
  <si>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</si>
  <si>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</si>
  <si>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</si>
  <si>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</si>
  <si>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</si>
  <si>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</si>
  <si>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</si>
  <si>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</si>
  <si>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</si>
  <si>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</si>
  <si>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</si>
  <si>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</si>
  <si>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</si>
  <si>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</si>
  <si>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</si>
  <si>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</si>
  <si>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</si>
  <si>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</si>
  <si>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</si>
  <si>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</si>
  <si>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</si>
  <si>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</si>
  <si>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</si>
  <si>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</si>
  <si>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</si>
  <si>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</si>
  <si>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</si>
  <si>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</si>
  <si>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</si>
  <si>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</si>
  <si>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</si>
  <si>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</si>
  <si>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</si>
  <si>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</si>
  <si>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</si>
  <si>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</si>
  <si>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</si>
  <si>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</si>
  <si>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</si>
  <si>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</si>
  <si>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</si>
  <si>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</si>
  <si>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</si>
  <si>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</si>
  <si>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</si>
  <si>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</si>
  <si>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</si>
  <si>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</si>
  <si>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</si>
  <si>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</si>
  <si>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</si>
  <si>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</si>
  <si>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</si>
  <si>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</si>
  <si>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</si>
  <si>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</si>
  <si>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</si>
  <si>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</si>
  <si>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</si>
  <si>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</si>
  <si>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</si>
  <si>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</si>
  <si>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</si>
  <si>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</si>
  <si>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</si>
  <si>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</si>
  <si>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</si>
  <si>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</si>
  <si>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</si>
  <si>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</si>
  <si>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</si>
  <si>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</si>
  <si>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</si>
  <si>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</si>
  <si>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</si>
  <si>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</si>
  <si>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</si>
  <si>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</si>
  <si>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</si>
  <si>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</si>
  <si>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</si>
  <si>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</si>
  <si>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</si>
  <si>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</si>
  <si>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</si>
  <si>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</si>
  <si>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</si>
  <si>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</si>
  <si>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</si>
  <si>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</si>
  <si>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</si>
  <si>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</si>
  <si>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</si>
  <si>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</si>
  <si>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</si>
  <si>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</si>
  <si>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</si>
  <si>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</si>
  <si>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</si>
  <si>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</si>
  <si>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</si>
  <si>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</si>
  <si>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</si>
  <si>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</si>
  <si>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</si>
  <si>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</si>
  <si>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</si>
  <si>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</si>
  <si>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</si>
  <si>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</si>
  <si>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</si>
  <si>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</si>
  <si>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</si>
  <si>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</si>
  <si>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</si>
  <si>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</si>
  <si>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</si>
  <si>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</si>
  <si>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</si>
  <si>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</si>
  <si>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</si>
  <si>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</si>
  <si>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</si>
  <si>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</si>
  <si>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</si>
  <si>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</si>
  <si>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</si>
  <si>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</si>
  <si>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</si>
  <si>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</si>
  <si>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</si>
  <si>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</si>
  <si>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</si>
  <si>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</si>
  <si>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</si>
  <si>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</si>
  <si>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</si>
  <si>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</si>
  <si>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</si>
  <si>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</si>
  <si>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</si>
  <si>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</si>
  <si>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</si>
  <si>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</si>
  <si>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</si>
  <si>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</si>
  <si>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</si>
  <si>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</si>
  <si>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</si>
  <si>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</si>
  <si>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</si>
  <si>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</si>
  <si>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</si>
  <si>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</si>
  <si>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</si>
  <si>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</si>
  <si>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</si>
  <si>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</si>
  <si>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</si>
  <si>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</si>
  <si>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</si>
  <si>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</si>
  <si>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</si>
  <si>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</si>
  <si>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</si>
  <si>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</si>
  <si>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</si>
  <si>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</si>
  <si>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</si>
  <si>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</si>
  <si>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</si>
  <si>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</si>
  <si>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</si>
  <si>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</si>
  <si>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</si>
  <si>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</si>
  <si>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</si>
  <si>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</si>
  <si>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</si>
  <si>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</si>
  <si>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</si>
  <si>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</si>
  <si>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</si>
  <si>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</si>
  <si>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</si>
  <si>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</si>
  <si>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</si>
  <si>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</si>
  <si>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</si>
  <si>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</si>
  <si>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</si>
  <si>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</si>
  <si>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</si>
  <si>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</si>
  <si>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</si>
  <si>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</si>
  <si>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</si>
  <si>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</si>
  <si>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</si>
  <si>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</si>
  <si>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</si>
  <si>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</si>
  <si>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</si>
  <si>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</si>
  <si>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</si>
  <si>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</si>
  <si>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</si>
  <si>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</si>
  <si>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</si>
  <si>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</si>
  <si>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</si>
  <si>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</si>
  <si>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</si>
  <si>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</si>
  <si>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</si>
  <si>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</si>
  <si>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</si>
  <si>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</si>
  <si>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</si>
  <si>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</si>
  <si>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</si>
  <si>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</si>
  <si>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</si>
  <si>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</si>
  <si>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</si>
  <si>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</si>
  <si>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</si>
  <si>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</si>
  <si>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</si>
  <si>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</si>
  <si>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</si>
  <si>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</si>
  <si>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</si>
  <si>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</si>
  <si>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</si>
  <si>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</si>
  <si>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</si>
  <si>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</si>
  <si>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</si>
  <si>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</si>
  <si>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</si>
  <si>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</si>
  <si>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</si>
  <si>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</si>
  <si>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</si>
  <si>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</si>
  <si>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</si>
  <si>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</si>
  <si>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</si>
  <si>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</si>
  <si>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</si>
  <si>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</si>
  <si>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</si>
  <si>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</si>
  <si>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</si>
  <si>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</si>
  <si>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</si>
  <si>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</si>
  <si>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</si>
  <si>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</si>
  <si>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</si>
  <si>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</si>
  <si>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</si>
  <si>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</si>
  <si>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</si>
  <si>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</si>
  <si>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</si>
  <si>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</si>
  <si>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</si>
  <si>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</si>
  <si>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</si>
  <si>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</si>
  <si>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</si>
  <si>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</si>
  <si>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</si>
  <si>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</si>
  <si>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</si>
  <si>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</si>
  <si>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</si>
  <si>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</si>
  <si>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</si>
  <si>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</si>
  <si>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</si>
  <si>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</si>
  <si>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</si>
  <si>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</si>
  <si>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</si>
  <si>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</si>
  <si>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</si>
  <si>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</si>
  <si>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</si>
  <si>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</si>
  <si>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</si>
  <si>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</si>
  <si>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</si>
  <si>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</si>
  <si>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</si>
  <si>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</si>
  <si>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</si>
  <si>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</si>
  <si>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</si>
  <si>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</si>
  <si>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</si>
  <si>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</si>
  <si>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</si>
  <si>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</si>
  <si>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</si>
  <si>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</si>
  <si>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</si>
  <si>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</si>
  <si>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</si>
  <si>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</si>
  <si>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</si>
  <si>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</si>
  <si>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</si>
  <si>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</si>
  <si>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</si>
  <si>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</si>
  <si>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</si>
  <si>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</si>
  <si>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</si>
  <si>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</si>
  <si>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</si>
  <si>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</si>
  <si>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</si>
  <si>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</si>
  <si>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</si>
  <si>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</si>
  <si>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</si>
  <si>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</si>
  <si>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</si>
  <si>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</si>
  <si>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</si>
  <si>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</si>
  <si>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</si>
  <si>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</si>
  <si>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</si>
  <si>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</si>
  <si>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</si>
  <si>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</si>
  <si>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</si>
  <si>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</si>
  <si>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</si>
  <si>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</si>
  <si>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</si>
  <si>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</si>
  <si>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</si>
  <si>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</si>
  <si>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</si>
  <si>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</si>
  <si>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</si>
  <si>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</si>
  <si>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</si>
  <si>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</si>
  <si>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</si>
  <si>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</si>
  <si>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</si>
  <si>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</si>
  <si>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</si>
  <si>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</si>
  <si>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</si>
  <si>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</si>
  <si>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</si>
  <si>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</si>
  <si>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</si>
  <si>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</si>
  <si>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</si>
  <si>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</si>
  <si>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</si>
  <si>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</si>
  <si>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</si>
  <si>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</si>
  <si>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</si>
  <si>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</si>
  <si>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</si>
  <si>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</si>
  <si>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</si>
  <si>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</si>
  <si>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</si>
  <si>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</si>
  <si>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</si>
  <si>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</si>
  <si>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</si>
  <si>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</si>
  <si>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</si>
  <si>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</si>
  <si>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</si>
  <si>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</si>
  <si>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</si>
  <si>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</si>
  <si>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</si>
  <si>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</si>
  <si>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</si>
  <si>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</si>
  <si>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</si>
  <si>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</si>
  <si>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</si>
  <si>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</si>
  <si>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</si>
  <si>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</si>
  <si>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</si>
  <si>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</si>
  <si>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</si>
  <si>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</si>
  <si>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</si>
  <si>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</si>
  <si>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</si>
  <si>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</si>
  <si>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</si>
  <si>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</si>
  <si>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</si>
  <si>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</si>
  <si>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</si>
  <si>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</si>
  <si>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</si>
  <si>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</si>
  <si>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</si>
  <si>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</si>
  <si>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</si>
  <si>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</si>
  <si>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</si>
  <si>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</si>
  <si>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</si>
  <si>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</si>
  <si>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</si>
  <si>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</si>
  <si>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</si>
  <si>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</si>
  <si>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</si>
  <si>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</si>
  <si>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</si>
  <si>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</si>
  <si>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</si>
  <si>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</si>
  <si>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</si>
  <si>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</si>
  <si>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</si>
  <si>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</si>
  <si>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</si>
  <si>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</si>
  <si>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</si>
  <si>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</si>
  <si>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</si>
  <si>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</si>
  <si>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</si>
  <si>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</si>
  <si>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</si>
  <si>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</si>
  <si>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</si>
  <si>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</si>
  <si>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</si>
  <si>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</si>
  <si>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</si>
  <si>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</si>
  <si>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</si>
  <si>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</si>
  <si>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</si>
  <si>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</si>
  <si>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</si>
  <si>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</si>
  <si>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</si>
  <si>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</si>
  <si>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</si>
  <si>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</si>
  <si>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</si>
  <si>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</si>
  <si>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</si>
  <si>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</si>
  <si>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</si>
  <si>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</si>
  <si>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</si>
  <si>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</si>
  <si>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</si>
  <si>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</si>
  <si>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</si>
  <si>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</si>
  <si>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</si>
  <si>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</si>
  <si>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</si>
  <si>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</si>
  <si>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</si>
  <si>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</si>
  <si>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</si>
  <si>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</si>
  <si>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</si>
  <si>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</si>
  <si>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</si>
  <si>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</si>
  <si>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</si>
  <si>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</si>
  <si>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</si>
  <si>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</si>
  <si>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</si>
  <si>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</si>
  <si>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</si>
  <si>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</si>
  <si>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</si>
  <si>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</si>
  <si>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</si>
  <si>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</si>
  <si>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</si>
  <si>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</si>
  <si>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</si>
  <si>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</si>
  <si>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</si>
  <si>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</si>
  <si>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</si>
  <si>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</si>
  <si>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</si>
  <si>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</si>
  <si>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</si>
  <si>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</si>
  <si>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</si>
  <si>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</si>
  <si>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</si>
  <si>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</si>
  <si>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</si>
  <si>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</si>
  <si>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</si>
  <si>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</si>
  <si>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</si>
  <si>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</si>
  <si>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</si>
  <si>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</si>
  <si>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</si>
  <si>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</si>
  <si>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</si>
  <si>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</si>
  <si>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</si>
  <si>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</si>
  <si>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</si>
  <si>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</si>
  <si>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</si>
  <si>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</si>
  <si>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</si>
  <si>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</si>
  <si>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</si>
  <si>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</si>
  <si>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</si>
  <si>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</si>
  <si>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</si>
  <si>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</si>
  <si>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</si>
  <si>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</si>
  <si>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</si>
  <si>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</si>
  <si>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</si>
  <si>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</si>
  <si>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</si>
  <si>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</si>
  <si>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</si>
  <si>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</si>
  <si>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</si>
  <si>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</si>
  <si>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</si>
  <si>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</si>
  <si>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</si>
  <si>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</si>
  <si>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</si>
  <si>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</si>
  <si>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</si>
  <si>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</si>
  <si>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</si>
  <si>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</si>
  <si>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</si>
  <si>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</si>
  <si>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</si>
  <si>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</si>
  <si>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</si>
  <si>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</si>
  <si>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</si>
  <si>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</si>
  <si>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</si>
  <si>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</si>
  <si>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</si>
  <si>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</si>
  <si>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</si>
  <si>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</si>
  <si>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</si>
  <si>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</si>
  <si>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</si>
  <si>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</si>
  <si>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</si>
  <si>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</si>
  <si>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</si>
  <si>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</si>
  <si>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</si>
  <si>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</si>
  <si>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</si>
  <si>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</si>
  <si>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</si>
  <si>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</si>
  <si>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</si>
  <si>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</si>
  <si>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</si>
  <si>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</si>
  <si>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</si>
  <si>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</si>
  <si>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</si>
  <si>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</si>
  <si>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</si>
  <si>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</si>
  <si>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</si>
  <si>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</si>
  <si>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</si>
  <si>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</si>
  <si>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</si>
  <si>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</si>
  <si>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</si>
  <si>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</si>
  <si>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</si>
  <si>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</si>
  <si>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</si>
  <si>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</si>
  <si>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</si>
  <si>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</si>
  <si>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</si>
  <si>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</si>
  <si>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</si>
  <si>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</si>
  <si>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</si>
  <si>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</si>
  <si>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</si>
  <si>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</si>
  <si>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</si>
  <si>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</si>
  <si>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</si>
  <si>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</si>
  <si>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</si>
  <si>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</si>
  <si>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</si>
  <si>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</si>
  <si>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</si>
  <si>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</si>
  <si>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</si>
  <si>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</si>
  <si>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</si>
  <si>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</si>
  <si>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</si>
  <si>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</si>
  <si>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</si>
  <si>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</si>
  <si>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</si>
  <si>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</si>
  <si>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</si>
  <si>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</si>
  <si>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</si>
  <si>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</si>
  <si>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</si>
  <si>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</si>
  <si>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</si>
  <si>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</si>
  <si>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</si>
  <si>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</si>
  <si>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</si>
  <si>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</si>
  <si>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</si>
  <si>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</si>
  <si>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</si>
  <si>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</si>
  <si>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</si>
  <si>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</si>
  <si>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</si>
  <si>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</si>
  <si>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</si>
  <si>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</si>
  <si>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</si>
  <si>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</si>
  <si>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</si>
  <si>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</si>
  <si>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</si>
  <si>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</si>
  <si>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</si>
  <si>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</si>
  <si>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</si>
  <si>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</si>
  <si>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</si>
  <si>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</si>
  <si>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</si>
  <si>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</si>
  <si>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</si>
  <si>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</si>
  <si>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</si>
  <si>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</si>
  <si>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</si>
  <si>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</si>
  <si>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</si>
  <si>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</si>
  <si>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</si>
  <si>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</si>
  <si>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</si>
  <si>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</si>
  <si>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</si>
  <si>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</si>
  <si>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</si>
  <si>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</si>
  <si>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</si>
  <si>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</si>
  <si>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</si>
  <si>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</si>
  <si>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</si>
  <si>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</si>
  <si>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</si>
  <si>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</si>
  <si>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</si>
  <si>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</si>
  <si>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</si>
  <si>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</si>
  <si>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</si>
  <si>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</si>
  <si>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</si>
  <si>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</si>
  <si>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</si>
  <si>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</si>
  <si>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</si>
  <si>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</si>
  <si>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</si>
  <si>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</si>
  <si>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</si>
  <si>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</si>
  <si>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</si>
  <si>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</si>
  <si>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</si>
  <si>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</si>
  <si>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</si>
  <si>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</si>
  <si>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</si>
  <si>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</si>
  <si>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</si>
  <si>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</si>
  <si>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</si>
  <si>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</si>
  <si>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</si>
  <si>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</si>
  <si>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</si>
  <si>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</si>
  <si>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</si>
  <si>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</si>
  <si>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</si>
  <si>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</si>
  <si>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</si>
  <si>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</si>
  <si>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</si>
  <si>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</si>
  <si>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</si>
  <si>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</si>
  <si>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</si>
  <si>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</si>
  <si>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</si>
  <si>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</si>
  <si>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</si>
  <si>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</si>
  <si>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</si>
  <si>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</si>
  <si>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</si>
  <si>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</si>
  <si>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</si>
  <si>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</si>
  <si>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</si>
  <si>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</si>
  <si>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</si>
  <si>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</si>
  <si>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</si>
  <si>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</si>
  <si>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</si>
  <si>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</si>
  <si>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</si>
  <si>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</si>
  <si>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</si>
  <si>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</si>
  <si>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</si>
  <si>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</si>
  <si>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</si>
  <si>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</si>
  <si>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</si>
  <si>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</si>
  <si>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</si>
  <si>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</si>
  <si>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</si>
  <si>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</si>
  <si>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</si>
  <si>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</si>
  <si>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</si>
  <si>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</si>
  <si>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</si>
  <si>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</si>
  <si>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</si>
  <si>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</si>
  <si>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</si>
  <si>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</si>
  <si>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</si>
  <si>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</si>
  <si>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</si>
  <si>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</si>
  <si>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</si>
  <si>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</si>
  <si>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</si>
  <si>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</si>
  <si>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</si>
  <si>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</si>
  <si>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</si>
  <si>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</si>
  <si>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</si>
  <si>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</si>
  <si>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</si>
  <si>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</si>
  <si>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</si>
  <si>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</si>
  <si>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</si>
  <si>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</si>
  <si>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</si>
  <si>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</si>
  <si>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</si>
  <si>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</si>
  <si>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</si>
  <si>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</si>
  <si>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</si>
  <si>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</si>
  <si>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</si>
  <si>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</si>
  <si>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</si>
  <si>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</si>
  <si>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</si>
  <si>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</si>
  <si>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</si>
  <si>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</si>
  <si>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</si>
  <si>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</si>
  <si>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</si>
  <si>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</si>
  <si>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</si>
  <si>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</si>
  <si>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</si>
  <si>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</si>
  <si>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</si>
  <si>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</si>
  <si>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</si>
  <si>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</si>
  <si>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</si>
  <si>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</si>
  <si>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</si>
  <si>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</si>
  <si>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</si>
  <si>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</si>
  <si>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</si>
  <si>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</si>
  <si>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</si>
  <si>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</si>
  <si>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</si>
  <si>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</si>
  <si>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</si>
  <si>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</si>
  <si>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</si>
  <si>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</si>
  <si>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</si>
  <si>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</si>
  <si>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</si>
  <si>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</si>
  <si>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</si>
  <si>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</si>
  <si>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</si>
  <si>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</si>
  <si>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</si>
  <si>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</si>
  <si>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</si>
  <si>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</si>
  <si>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</si>
  <si>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</si>
  <si>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</si>
  <si>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</si>
  <si>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</si>
  <si>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</si>
  <si>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</si>
  <si>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</si>
  <si>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</si>
  <si>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</si>
  <si>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</si>
  <si>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</si>
  <si>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</si>
  <si>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</si>
  <si>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</si>
  <si>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</si>
  <si>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</si>
  <si>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</si>
  <si>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</si>
  <si>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</si>
  <si>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</si>
  <si>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</si>
  <si>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</si>
  <si>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</si>
  <si>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</si>
  <si>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</si>
  <si>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</si>
  <si>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</si>
  <si>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</si>
  <si>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</si>
  <si>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</si>
  <si>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</si>
  <si>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</si>
  <si>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</si>
  <si>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</si>
  <si>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</si>
  <si>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</si>
  <si>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</si>
  <si>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</si>
  <si>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</si>
  <si>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</si>
  <si>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</si>
  <si>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</si>
  <si>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</si>
  <si>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</si>
  <si>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</si>
  <si>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</si>
  <si>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</si>
  <si>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</si>
  <si>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</si>
  <si>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</si>
  <si>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</si>
  <si>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</si>
  <si>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</si>
  <si>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</si>
  <si>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</si>
  <si>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</si>
  <si>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</si>
  <si>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</si>
  <si>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</si>
  <si>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</si>
  <si>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</si>
  <si>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</si>
  <si>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</si>
  <si>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</si>
  <si>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</si>
  <si>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</si>
  <si>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</si>
  <si>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</si>
  <si>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</si>
  <si>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</si>
  <si>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</si>
  <si>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</si>
  <si>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</si>
  <si>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</si>
  <si>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</si>
  <si>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</si>
  <si>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</si>
  <si>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</si>
  <si>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</si>
  <si>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</si>
  <si>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</si>
  <si>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</si>
  <si>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</si>
  <si>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</si>
  <si>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</si>
  <si>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</si>
  <si>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</si>
  <si>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</si>
  <si>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</si>
  <si>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</si>
  <si>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</si>
  <si>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</si>
  <si>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</si>
  <si>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</si>
  <si>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</si>
  <si>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</si>
  <si>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</si>
  <si>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</si>
  <si>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</si>
  <si>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</si>
  <si>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</si>
  <si>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</si>
  <si>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</si>
  <si>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</si>
  <si>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</si>
  <si>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</si>
  <si>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</si>
  <si>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</si>
  <si>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</si>
  <si>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</si>
  <si>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</si>
  <si>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</si>
  <si>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</si>
  <si>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</si>
  <si>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</si>
  <si>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</si>
  <si>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</si>
  <si>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</si>
  <si>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</si>
  <si>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</si>
  <si>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</si>
  <si>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</si>
  <si>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</si>
  <si>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</si>
  <si>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</si>
  <si>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</si>
  <si>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</si>
  <si>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</si>
  <si>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</si>
  <si>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</si>
  <si>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</si>
  <si>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</si>
  <si>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</si>
  <si>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</si>
  <si>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</si>
  <si>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</si>
  <si>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</si>
  <si>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</si>
  <si>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</si>
  <si>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</si>
  <si>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</si>
  <si>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</si>
  <si>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</si>
  <si>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</si>
  <si>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</si>
  <si>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</si>
  <si>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</si>
  <si>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</si>
  <si>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</si>
  <si>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</si>
  <si>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</si>
  <si>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</si>
  <si>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</si>
  <si>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</si>
  <si>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</si>
  <si>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</si>
  <si>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</si>
  <si>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</si>
  <si>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</si>
  <si>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</si>
  <si>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</si>
  <si>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</si>
  <si>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</si>
  <si>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</si>
  <si>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</si>
  <si>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</si>
  <si>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</si>
  <si>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</si>
  <si>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</si>
  <si>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</si>
  <si>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</si>
  <si>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</si>
  <si>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</si>
  <si>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</si>
  <si>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</si>
  <si>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</si>
  <si>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</si>
  <si>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</si>
  <si>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</si>
  <si>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</si>
  <si>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</si>
  <si>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</si>
  <si>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</si>
  <si>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</si>
  <si>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</si>
  <si>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</si>
  <si>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</si>
  <si>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</si>
  <si>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</si>
  <si>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</si>
  <si>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</si>
  <si>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</si>
  <si>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</si>
  <si>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</si>
  <si>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</si>
  <si>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</si>
  <si>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</si>
  <si>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</si>
  <si>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</si>
  <si>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</si>
  <si>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</si>
  <si>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</si>
  <si>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</si>
  <si>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</si>
  <si>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</si>
  <si>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</si>
  <si>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</si>
  <si>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</si>
  <si>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</si>
  <si>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</si>
  <si>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</si>
  <si>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</si>
  <si>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</si>
  <si>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</si>
  <si>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</si>
  <si>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</si>
  <si>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</si>
  <si>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</si>
  <si>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</si>
  <si>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</si>
  <si>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</si>
  <si>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</si>
  <si>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</si>
  <si>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</si>
  <si>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</si>
  <si>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</si>
  <si>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</si>
  <si>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</si>
  <si>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</si>
  <si>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</si>
  <si>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</si>
  <si>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</si>
  <si>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</si>
  <si>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</si>
  <si>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</si>
  <si>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</si>
  <si>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</si>
  <si>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</si>
  <si>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</si>
  <si>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</si>
  <si>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</si>
  <si>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</si>
  <si>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</si>
  <si>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</si>
  <si>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</si>
  <si>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</si>
  <si>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</si>
  <si>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</si>
  <si>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</si>
  <si>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</si>
  <si>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</si>
  <si>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</si>
  <si>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</si>
  <si>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</si>
  <si>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</si>
  <si>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</si>
  <si>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</si>
  <si>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</si>
  <si>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</si>
  <si>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</si>
  <si>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</si>
  <si>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</si>
  <si>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</si>
  <si>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</si>
  <si>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</si>
  <si>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</si>
  <si>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</si>
  <si>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</si>
  <si>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</si>
  <si>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</si>
  <si>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</si>
  <si>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</si>
  <si>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</si>
  <si>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</si>
  <si>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</si>
  <si>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</si>
  <si>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</si>
  <si>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</si>
  <si>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</si>
  <si>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</si>
  <si>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</si>
  <si>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</si>
  <si>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</si>
  <si>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</si>
  <si>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</si>
  <si>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</si>
  <si>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</si>
  <si>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</si>
  <si>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</si>
  <si>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</si>
  <si>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</si>
  <si>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</si>
  <si>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</si>
  <si>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</si>
  <si>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</si>
  <si>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</si>
  <si>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</si>
  <si>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</si>
  <si>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</si>
  <si>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</si>
  <si>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</si>
  <si>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</si>
  <si>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</si>
  <si>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</si>
  <si>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</si>
  <si>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</si>
  <si>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</si>
  <si>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</si>
  <si>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</si>
  <si>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</si>
  <si>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</si>
  <si>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</si>
  <si>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</si>
  <si>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</si>
  <si>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</si>
  <si>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</si>
  <si>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</si>
  <si>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</si>
  <si>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</si>
  <si>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</si>
  <si>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</si>
  <si>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</si>
  <si>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</si>
  <si>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</si>
  <si>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</si>
  <si>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</si>
  <si>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</si>
  <si>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</si>
  <si>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</si>
  <si>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</si>
  <si>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</si>
  <si>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</si>
  <si>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</si>
  <si>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</si>
  <si>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</si>
  <si>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</si>
  <si>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</si>
  <si>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</si>
  <si>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</si>
  <si>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</si>
  <si>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</si>
  <si>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</si>
  <si>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</si>
  <si>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</si>
  <si>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</si>
  <si>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</si>
  <si>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</si>
  <si>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</si>
  <si>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</si>
  <si>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</si>
  <si>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</si>
  <si>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</si>
  <si>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</si>
  <si>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</si>
  <si>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</si>
  <si>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</si>
  <si>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</si>
  <si>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</si>
  <si>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</si>
  <si>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</si>
  <si>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</si>
  <si>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</si>
  <si>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</si>
  <si>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</si>
  <si>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</si>
  <si>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</si>
  <si>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</si>
  <si>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</si>
  <si>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</si>
  <si>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</si>
  <si>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</si>
  <si>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</si>
  <si>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</si>
  <si>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</si>
  <si>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</si>
  <si>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</si>
  <si>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</si>
  <si>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</si>
  <si>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</si>
  <si>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</si>
  <si>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</si>
  <si>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</si>
  <si>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</si>
  <si>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</si>
  <si>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</si>
  <si>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</si>
  <si>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</si>
  <si>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</si>
  <si>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</si>
  <si>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</si>
  <si>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</si>
  <si>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</si>
  <si>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</si>
  <si>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</si>
  <si>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</si>
  <si>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</si>
  <si>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</si>
  <si>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</si>
  <si>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</si>
  <si>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</si>
  <si>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</si>
  <si>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</si>
  <si>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</si>
  <si>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</si>
  <si>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</si>
  <si>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</si>
  <si>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</si>
  <si>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</si>
  <si>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</si>
  <si>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</si>
  <si>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</si>
  <si>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</si>
  <si>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</si>
  <si>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</si>
  <si>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</si>
  <si>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</si>
  <si>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</si>
  <si>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</si>
  <si>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</si>
  <si>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</si>
  <si>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</si>
  <si>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</si>
  <si>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</si>
  <si>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</si>
  <si>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</si>
  <si>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</si>
  <si>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</si>
  <si>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</si>
  <si>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</si>
  <si>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</si>
  <si>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</si>
  <si>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</si>
  <si>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</si>
  <si>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</si>
  <si>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</si>
  <si>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</si>
  <si>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</si>
  <si>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</si>
  <si>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</si>
  <si>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</si>
  <si>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</si>
  <si>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</si>
  <si>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</si>
  <si>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</si>
  <si>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</si>
  <si>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</si>
  <si>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</si>
  <si>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</si>
  <si>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</si>
  <si>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</si>
  <si>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</si>
  <si>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</si>
  <si>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</si>
  <si>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</si>
  <si>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</si>
  <si>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</si>
  <si>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</si>
  <si>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</si>
  <si>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</si>
  <si>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</si>
  <si>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</si>
  <si>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</si>
  <si>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</si>
  <si>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</si>
  <si>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</si>
  <si>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</si>
  <si>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</si>
  <si>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</si>
  <si>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</si>
  <si>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</si>
  <si>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</si>
  <si>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</si>
  <si>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</si>
  <si>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</si>
  <si>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</si>
  <si>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</si>
  <si>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</si>
  <si>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</si>
  <si>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</si>
  <si>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</si>
  <si>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</si>
  <si>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</si>
  <si>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</si>
  <si>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</si>
  <si>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</si>
  <si>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</si>
  <si>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</si>
  <si>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</si>
  <si>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</si>
  <si>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</si>
  <si>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</si>
  <si>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</si>
  <si>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</si>
  <si>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</si>
  <si>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</si>
  <si>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</si>
  <si>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</si>
  <si>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</si>
  <si>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</si>
  <si>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</si>
  <si>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</si>
  <si>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</si>
  <si>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</si>
  <si>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</si>
  <si>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</si>
  <si>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</si>
  <si>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</si>
  <si>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</si>
  <si>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</si>
  <si>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</si>
  <si>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</si>
  <si>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</si>
  <si>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</si>
  <si>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</si>
  <si>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</si>
  <si>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</si>
  <si>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</si>
  <si>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</si>
  <si>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</si>
  <si>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</si>
  <si>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</si>
  <si>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</si>
  <si>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</si>
  <si>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</si>
  <si>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</si>
  <si>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</si>
  <si>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</si>
  <si>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</si>
  <si>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</si>
  <si>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</si>
  <si>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</si>
  <si>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</si>
  <si>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</si>
  <si>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</si>
  <si>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</si>
  <si>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</si>
  <si>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</si>
  <si>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</si>
  <si>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</si>
  <si>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</si>
  <si>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</si>
  <si>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</si>
  <si>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</si>
  <si>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</si>
  <si>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</si>
  <si>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</si>
  <si>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</si>
  <si>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</si>
  <si>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</si>
  <si>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</si>
  <si>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</si>
  <si>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</si>
  <si>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</si>
  <si>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</si>
  <si>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</si>
  <si>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</si>
  <si>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</si>
  <si>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</si>
  <si>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</si>
  <si>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</si>
  <si>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</si>
  <si>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</si>
  <si>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</si>
  <si>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</si>
  <si>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</si>
  <si>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</si>
  <si>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</si>
  <si>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</si>
  <si>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</si>
  <si>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</si>
  <si>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</si>
  <si>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</si>
  <si>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</si>
  <si>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</si>
  <si>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</si>
  <si>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</si>
  <si>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</si>
  <si>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</si>
  <si>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</si>
  <si>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</si>
  <si>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</si>
  <si>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</si>
  <si>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</si>
  <si>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</si>
  <si>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</si>
  <si>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</si>
  <si>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</si>
  <si>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</si>
  <si>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</si>
  <si>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</si>
  <si>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</si>
  <si>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</si>
  <si>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</si>
  <si>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</si>
  <si>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</si>
  <si>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</si>
  <si>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</si>
  <si>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</si>
  <si>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</si>
  <si>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</si>
  <si>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</si>
  <si>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</si>
  <si>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</si>
  <si>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</si>
  <si>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</si>
  <si>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</si>
  <si>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</si>
  <si>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</si>
  <si>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</si>
  <si>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</si>
  <si>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</si>
  <si>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</si>
  <si>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</si>
  <si>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</si>
  <si>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</si>
  <si>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</si>
  <si>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</si>
  <si>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</si>
  <si>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</si>
  <si>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</si>
  <si>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</si>
  <si>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</si>
  <si>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</si>
  <si>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</si>
  <si>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</si>
  <si>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</si>
  <si>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</si>
  <si>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</si>
  <si>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</si>
  <si>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</si>
  <si>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</si>
  <si>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</si>
  <si>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</si>
  <si>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</si>
  <si>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</si>
  <si>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</si>
  <si>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</si>
  <si>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</si>
  <si>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</si>
  <si>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</si>
  <si>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</si>
  <si>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</si>
  <si>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</si>
  <si>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</si>
  <si>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</si>
  <si>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</si>
  <si>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</si>
  <si>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</si>
  <si>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</si>
  <si>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</si>
  <si>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</si>
  <si>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</si>
  <si>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</si>
  <si>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</si>
  <si>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</si>
  <si>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</si>
  <si>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</si>
  <si>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</si>
  <si>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</si>
  <si>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</si>
  <si>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</si>
  <si>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</si>
  <si>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</si>
  <si>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</si>
  <si>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</si>
  <si>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</si>
  <si>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</si>
  <si>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</si>
  <si>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</si>
  <si>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</si>
  <si>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</si>
  <si>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</si>
  <si>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</si>
  <si>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</si>
  <si>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</si>
  <si>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</si>
  <si>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</si>
  <si>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</si>
  <si>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</si>
  <si>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</si>
  <si>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</si>
  <si>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</si>
  <si>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</si>
  <si>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</si>
  <si>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</si>
  <si>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</si>
  <si>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</si>
  <si>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</si>
  <si>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</si>
  <si>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</si>
  <si>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</si>
  <si>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</si>
  <si>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</si>
  <si>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</si>
  <si>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</si>
  <si>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</si>
  <si>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</si>
  <si>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</si>
  <si>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</si>
  <si>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</si>
  <si>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</si>
  <si>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</si>
  <si>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</si>
  <si>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</si>
  <si>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</si>
  <si>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</si>
  <si>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</si>
  <si>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</si>
  <si>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</si>
  <si>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</si>
  <si>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</si>
  <si>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</si>
  <si>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</si>
  <si>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</si>
  <si>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</si>
  <si>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</si>
  <si>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</si>
  <si>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</si>
  <si>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</si>
  <si>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</si>
  <si>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</si>
  <si>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</si>
  <si>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</si>
  <si>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</si>
  <si>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</si>
  <si>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</si>
  <si>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</si>
  <si>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</si>
  <si>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</si>
  <si>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</si>
  <si>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</si>
  <si>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</si>
  <si>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</si>
  <si>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</si>
  <si>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</si>
  <si>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</si>
  <si>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</si>
  <si>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</si>
  <si>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</si>
  <si>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</si>
  <si>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</si>
  <si>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</si>
  <si>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</si>
  <si>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</si>
  <si>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</si>
  <si>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</si>
  <si>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</si>
  <si>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</si>
  <si>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</si>
  <si>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</si>
  <si>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</si>
  <si>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</si>
  <si>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</si>
  <si>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</si>
  <si>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</si>
  <si>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</si>
  <si>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</si>
  <si>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</si>
  <si>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</si>
  <si>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</si>
  <si>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</si>
  <si>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</si>
  <si>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</si>
  <si>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</si>
  <si>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</si>
  <si>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</si>
  <si>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</si>
  <si>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</si>
  <si>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</si>
  <si>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</si>
  <si>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</si>
  <si>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</si>
  <si>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</si>
  <si>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</si>
  <si>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</si>
  <si>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</si>
  <si>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</si>
  <si>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</si>
  <si>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</si>
  <si>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</si>
  <si>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</si>
  <si>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</si>
  <si>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</si>
  <si>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</si>
  <si>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</si>
  <si>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</si>
  <si>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</si>
  <si>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</si>
  <si>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</si>
  <si>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</si>
  <si>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</si>
  <si>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</si>
  <si>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</si>
  <si>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</si>
  <si>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</si>
  <si>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</si>
  <si>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</si>
  <si>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</si>
  <si>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</si>
  <si>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</si>
  <si>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</si>
  <si>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</si>
  <si>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</si>
  <si>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</si>
  <si>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</si>
  <si>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</si>
  <si>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</si>
  <si>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</si>
  <si>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</si>
  <si>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</si>
  <si>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</si>
  <si>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</si>
  <si>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</si>
  <si>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</si>
  <si>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</si>
  <si>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</si>
  <si>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</si>
  <si>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</si>
  <si>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</si>
  <si>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</si>
  <si>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</si>
  <si>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</si>
  <si>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</si>
  <si>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</si>
  <si>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</si>
  <si>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</si>
  <si>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</si>
  <si>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</si>
  <si>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</si>
  <si>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</si>
  <si>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</si>
  <si>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</si>
  <si>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</si>
  <si>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</si>
  <si>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</si>
  <si>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</si>
  <si>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</si>
  <si>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</si>
  <si>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</si>
  <si>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</si>
  <si>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</si>
  <si>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</si>
  <si>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</si>
  <si>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</si>
  <si>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</si>
  <si>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</si>
  <si>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</si>
  <si>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</si>
  <si>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</si>
  <si>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</si>
  <si>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</si>
  <si>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</si>
  <si>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</si>
  <si>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</si>
  <si>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</si>
  <si>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</si>
  <si>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</si>
  <si>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</si>
  <si>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</si>
  <si>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</si>
  <si>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</si>
  <si>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</si>
  <si>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</si>
  <si>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</si>
  <si>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</si>
  <si>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</si>
  <si>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</si>
  <si>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</si>
  <si>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</si>
  <si>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</si>
  <si>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</si>
  <si>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</si>
  <si>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</si>
  <si>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</si>
  <si>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</si>
  <si>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</si>
  <si>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</si>
  <si>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</si>
  <si>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</si>
  <si>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</si>
  <si>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</si>
  <si>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</si>
  <si>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</si>
  <si>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</si>
  <si>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</si>
  <si>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</si>
  <si>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</si>
  <si>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</si>
  <si>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</si>
  <si>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</si>
  <si>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</si>
  <si>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</si>
  <si>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</si>
  <si>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</si>
  <si>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</si>
  <si>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</si>
  <si>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</si>
  <si>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</si>
  <si>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</si>
  <si>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</si>
  <si>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</si>
  <si>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</si>
  <si>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</si>
  <si>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</si>
  <si>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</si>
  <si>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</si>
  <si>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</si>
  <si>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</si>
  <si>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</si>
  <si>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</si>
  <si>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</si>
  <si>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</si>
  <si>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</si>
  <si>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</si>
  <si>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</si>
  <si>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</si>
  <si>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</si>
  <si>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</si>
  <si>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</si>
  <si>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</si>
  <si>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</si>
  <si>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</si>
  <si>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</si>
  <si>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</si>
  <si>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</si>
  <si>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</si>
  <si>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</si>
  <si>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</si>
  <si>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</si>
  <si>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</si>
  <si>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</si>
  <si>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</si>
  <si>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</si>
  <si>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</si>
  <si>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</si>
  <si>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</si>
  <si>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</si>
  <si>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</si>
  <si>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</si>
  <si>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</si>
  <si>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</si>
  <si>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</si>
  <si>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</si>
  <si>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</si>
  <si>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</si>
  <si>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</si>
  <si>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</si>
  <si>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</si>
  <si>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</si>
  <si>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</si>
  <si>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</si>
  <si>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</si>
  <si>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</si>
  <si>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</si>
  <si>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</si>
  <si>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</si>
  <si>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</si>
  <si>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</si>
  <si>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</si>
  <si>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</si>
  <si>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</si>
  <si>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</si>
  <si>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</si>
  <si>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</si>
  <si>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</si>
  <si>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</si>
  <si>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</si>
  <si>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</si>
  <si>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</si>
  <si>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</si>
  <si>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</si>
  <si>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</si>
  <si>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</si>
  <si>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</si>
  <si>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</si>
  <si>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</si>
  <si>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</si>
  <si>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</si>
  <si>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</si>
  <si>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</si>
  <si>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</si>
  <si>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</si>
  <si>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</si>
  <si>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</si>
  <si>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</si>
  <si>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</si>
  <si>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</si>
  <si>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</si>
  <si>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</si>
  <si>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</si>
  <si>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</si>
  <si>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</si>
  <si>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</si>
  <si>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</si>
  <si>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</si>
  <si>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</si>
  <si>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</si>
  <si>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</si>
  <si>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</si>
  <si>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</si>
  <si>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</si>
  <si>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</si>
  <si>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</si>
  <si>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</si>
  <si>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</si>
  <si>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</si>
  <si>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</si>
  <si>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</si>
  <si>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</si>
  <si>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</si>
  <si>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</si>
  <si>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</si>
  <si>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</si>
  <si>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</si>
  <si>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</si>
  <si>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</si>
  <si>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</si>
  <si>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</si>
  <si>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</si>
  <si>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</si>
  <si>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</si>
  <si>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</si>
  <si>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</si>
  <si>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</si>
  <si>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</si>
  <si>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</si>
  <si>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</si>
  <si>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</si>
  <si>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</si>
  <si>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</si>
  <si>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</si>
  <si>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</si>
  <si>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</si>
  <si>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</si>
  <si>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</si>
  <si>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</si>
  <si>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</si>
  <si>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</si>
  <si>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</si>
  <si>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</si>
  <si>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</si>
  <si>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</si>
  <si>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</si>
  <si>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</si>
  <si>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</si>
  <si>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</si>
  <si>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</si>
  <si>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</si>
  <si>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</si>
  <si>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</si>
  <si>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</si>
  <si>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</si>
  <si>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</si>
  <si>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</si>
  <si>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</si>
  <si>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</si>
  <si>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</si>
  <si>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</si>
  <si>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</si>
  <si>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</si>
  <si>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</si>
  <si>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</si>
  <si>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</si>
  <si>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</si>
  <si>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</si>
  <si>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</si>
  <si>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</si>
  <si>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</si>
  <si>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</si>
  <si>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</si>
  <si>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</si>
  <si>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</si>
  <si>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</si>
  <si>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</si>
  <si>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</si>
  <si>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</si>
  <si>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</si>
  <si>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</si>
  <si>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</si>
  <si>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</si>
  <si>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</si>
  <si>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</si>
  <si>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</si>
  <si>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</si>
  <si>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</si>
  <si>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</si>
  <si>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</si>
  <si>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</si>
  <si>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</si>
  <si>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</si>
  <si>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</si>
  <si>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</si>
  <si>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</si>
  <si>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</si>
  <si>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</si>
  <si>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</si>
  <si>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</si>
  <si>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</si>
  <si>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</si>
  <si>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</si>
  <si>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</si>
  <si>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</si>
  <si>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</si>
  <si>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</si>
  <si>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</si>
  <si>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</si>
  <si>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</si>
  <si>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</si>
  <si>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</si>
  <si>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</si>
  <si>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</si>
  <si>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</si>
  <si>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</si>
  <si>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</si>
  <si>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</si>
  <si>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</si>
  <si>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</si>
  <si>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</si>
  <si>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</si>
  <si>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</si>
  <si>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</si>
  <si>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</si>
  <si>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</si>
  <si>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</si>
  <si>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</si>
  <si>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</si>
  <si>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</si>
  <si>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</si>
  <si>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</si>
  <si>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</si>
  <si>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</si>
  <si>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</si>
  <si>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</si>
  <si>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</si>
  <si>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</si>
  <si>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</si>
  <si>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</si>
  <si>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</si>
  <si>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</si>
  <si>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</si>
  <si>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</si>
  <si>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</si>
  <si>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</si>
  <si>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</si>
  <si>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</si>
  <si>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</si>
  <si>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</si>
  <si>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</si>
  <si>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</si>
  <si>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</si>
  <si>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</si>
  <si>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</si>
  <si>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</si>
  <si>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</si>
  <si>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</si>
  <si>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</si>
  <si>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</si>
  <si>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</si>
  <si>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</si>
  <si>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</si>
  <si>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</si>
  <si>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</si>
  <si>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</si>
  <si>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</si>
  <si>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</si>
  <si>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</si>
  <si>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</si>
  <si>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</si>
  <si>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</si>
  <si>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</si>
  <si>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</si>
  <si>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</si>
  <si>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</si>
  <si>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</si>
  <si>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</si>
  <si>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</si>
  <si>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</si>
  <si>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</si>
  <si>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</si>
  <si>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</si>
  <si>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</si>
  <si>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</si>
  <si>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</si>
  <si>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</si>
  <si>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</si>
  <si>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</si>
  <si>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</si>
  <si>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</si>
  <si>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</si>
  <si>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</si>
  <si>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</si>
  <si>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</si>
  <si>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</si>
  <si>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</si>
  <si>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</si>
  <si>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</si>
  <si>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</si>
  <si>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</si>
  <si>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</si>
  <si>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</si>
  <si>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</si>
  <si>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</si>
  <si>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</si>
  <si>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</si>
  <si>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</si>
  <si>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</si>
  <si>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</si>
  <si>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</si>
  <si>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</si>
  <si>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</si>
  <si>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</si>
  <si>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</si>
  <si>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</si>
  <si>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</si>
  <si>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</si>
  <si>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</si>
  <si>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</si>
  <si>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</si>
  <si>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</si>
  <si>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</si>
  <si>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</si>
  <si>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</si>
  <si>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</si>
  <si>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</si>
  <si>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</si>
  <si>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</si>
  <si>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</si>
  <si>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</si>
  <si>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</si>
  <si>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</si>
  <si>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</si>
  <si>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</si>
  <si>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</si>
  <si>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</si>
  <si>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</si>
  <si>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</si>
  <si>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</si>
  <si>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</si>
  <si>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</si>
  <si>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</si>
  <si>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</si>
  <si>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</si>
  <si>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</si>
  <si>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</si>
  <si>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</si>
  <si>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</si>
  <si>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</si>
  <si>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</si>
  <si>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</si>
  <si>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</si>
  <si>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</si>
  <si>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</si>
  <si>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</si>
  <si>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</si>
  <si>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</si>
  <si>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</si>
  <si>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</si>
  <si>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</si>
  <si>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</si>
  <si>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</si>
  <si>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</si>
  <si>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</si>
  <si>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</si>
  <si>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</si>
  <si>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</si>
  <si>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</si>
  <si>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</si>
  <si>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</si>
  <si>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</si>
  <si>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</si>
  <si>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</si>
  <si>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</si>
  <si>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</si>
  <si>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</si>
  <si>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</si>
  <si>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</si>
  <si>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</si>
  <si>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</si>
  <si>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</si>
  <si>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</si>
  <si>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</si>
  <si>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</si>
  <si>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</si>
  <si>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</si>
  <si>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</si>
  <si>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</si>
  <si>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</si>
  <si>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</si>
  <si>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</si>
  <si>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</si>
  <si>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</si>
  <si>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</si>
  <si>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</si>
  <si>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</si>
  <si>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</si>
  <si>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</si>
  <si>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</si>
  <si>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</si>
  <si>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</si>
  <si>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</si>
  <si>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</si>
  <si>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</si>
  <si>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</si>
  <si>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</si>
  <si>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</si>
  <si>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</si>
  <si>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</si>
  <si>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</si>
  <si>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</si>
  <si>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</si>
  <si>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</si>
  <si>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</si>
  <si>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</si>
  <si>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</si>
  <si>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</si>
  <si>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</si>
  <si>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</si>
  <si>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</si>
  <si>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</si>
  <si>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</si>
  <si>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</si>
  <si>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</si>
  <si>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</si>
  <si>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</si>
  <si>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</si>
  <si>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</si>
  <si>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</si>
  <si>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</si>
  <si>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</si>
  <si>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</si>
  <si>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</si>
  <si>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</si>
  <si>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</si>
  <si>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</si>
  <si>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</si>
  <si>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</si>
  <si>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</si>
  <si>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</si>
  <si>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</si>
  <si>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</si>
  <si>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</si>
  <si>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</si>
  <si>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</si>
  <si>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</si>
  <si>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</si>
  <si>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</si>
  <si>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</si>
  <si>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</si>
  <si>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</si>
  <si>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</si>
  <si>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</si>
  <si>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</si>
  <si>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</si>
  <si>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</si>
  <si>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</si>
  <si>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</si>
  <si>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</si>
  <si>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</si>
  <si>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</si>
  <si>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</si>
  <si>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</si>
  <si>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</si>
  <si>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</si>
  <si>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</si>
  <si>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</si>
  <si>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</si>
  <si>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</si>
  <si>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</si>
  <si>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</si>
  <si>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</si>
  <si>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</si>
  <si>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</si>
  <si>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</si>
  <si>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</si>
  <si>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</si>
  <si>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</si>
  <si>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</si>
  <si>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</si>
  <si>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</si>
  <si>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</si>
  <si>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</si>
  <si>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</si>
  <si>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</si>
  <si>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</si>
  <si>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</si>
  <si>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</si>
  <si>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</si>
  <si>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</si>
  <si>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</si>
  <si>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</si>
  <si>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</si>
  <si>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</si>
  <si>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</si>
  <si>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</si>
  <si>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</si>
  <si>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</si>
  <si>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</si>
  <si>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</si>
  <si>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</si>
  <si>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</si>
  <si>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</si>
  <si>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</si>
  <si>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</si>
  <si>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</si>
  <si>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</si>
  <si>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</si>
  <si>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</si>
  <si>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</si>
  <si>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</si>
  <si>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</si>
  <si>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</si>
  <si>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</si>
  <si>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</si>
  <si>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</si>
  <si>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</si>
  <si>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</si>
  <si>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</si>
  <si>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</si>
  <si>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</si>
  <si>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</si>
  <si>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</si>
  <si>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</si>
  <si>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</si>
  <si>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</si>
  <si>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</si>
  <si>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</si>
  <si>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</si>
  <si>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</si>
  <si>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</si>
  <si>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</si>
  <si>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</si>
  <si>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</si>
  <si>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</si>
  <si>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</si>
  <si>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</si>
  <si>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</si>
  <si>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</si>
  <si>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</si>
  <si>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</si>
  <si>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</si>
  <si>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</si>
  <si>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</si>
  <si>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</si>
  <si>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</si>
  <si>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</si>
  <si>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</si>
  <si>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</si>
  <si>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</si>
  <si>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</si>
  <si>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</si>
  <si>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</si>
  <si>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</si>
  <si>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</si>
  <si>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</si>
  <si>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</si>
  <si>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</si>
  <si>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</si>
  <si>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</si>
  <si>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</si>
  <si>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</si>
  <si>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</si>
  <si>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</si>
  <si>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</si>
  <si>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</si>
  <si>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</si>
  <si>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</si>
  <si>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</si>
  <si>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</si>
  <si>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</si>
  <si>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</si>
  <si>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</si>
  <si>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</si>
  <si>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</si>
  <si>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</si>
  <si>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</si>
  <si>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</si>
  <si>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</si>
  <si>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</si>
  <si>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</si>
  <si>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</si>
  <si>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</si>
  <si>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</si>
  <si>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</si>
  <si>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</si>
  <si>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</si>
  <si>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</si>
  <si>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</si>
  <si>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</si>
  <si>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</si>
  <si>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</si>
  <si>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</si>
  <si>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</si>
  <si>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</si>
  <si>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</si>
  <si>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</si>
  <si>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</si>
  <si>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</si>
  <si>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</si>
  <si>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</si>
  <si>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</si>
  <si>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</si>
  <si>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</si>
  <si>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</si>
  <si>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</si>
  <si>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</si>
  <si>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</si>
  <si>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</si>
  <si>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</si>
  <si>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</si>
  <si>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</si>
  <si>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</si>
  <si>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</si>
  <si>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</si>
  <si>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</si>
  <si>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</si>
  <si>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</si>
  <si>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</si>
  <si>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</si>
  <si>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</si>
  <si>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</si>
  <si>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</si>
  <si>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</si>
  <si>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</si>
  <si>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</si>
  <si>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</si>
  <si>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</si>
  <si>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</si>
  <si>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</si>
  <si>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</si>
  <si>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</si>
  <si>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</si>
  <si>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</si>
  <si>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</si>
  <si>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</si>
  <si>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</si>
  <si>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</si>
  <si>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</si>
  <si>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</si>
  <si>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</si>
  <si>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</si>
  <si>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</si>
  <si>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</si>
  <si>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</si>
  <si>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</si>
  <si>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</si>
  <si>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</si>
  <si>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</si>
  <si>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</si>
  <si>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</si>
  <si>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</si>
  <si>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</si>
  <si>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</si>
  <si>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</si>
  <si>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</si>
  <si>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</si>
  <si>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</si>
  <si>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</si>
  <si>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</si>
  <si>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</si>
  <si>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</si>
  <si>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</si>
  <si>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</si>
  <si>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</si>
  <si>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</si>
  <si>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</si>
  <si>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</si>
  <si>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</si>
  <si>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</si>
  <si>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</si>
  <si>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</si>
  <si>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</si>
  <si>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</si>
  <si>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</si>
  <si>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</si>
  <si>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</si>
  <si>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</si>
  <si>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</si>
  <si>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</si>
  <si>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</si>
  <si>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</si>
  <si>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</si>
  <si>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</si>
  <si>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</si>
  <si>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</si>
  <si>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</si>
  <si>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</si>
  <si>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</si>
  <si>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</si>
  <si>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</si>
  <si>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</si>
  <si>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</si>
  <si>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</si>
  <si>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</si>
  <si>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</si>
  <si>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</si>
  <si>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</si>
  <si>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</si>
  <si>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</si>
  <si>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</si>
  <si>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</si>
  <si>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</si>
  <si>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</si>
  <si>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</si>
  <si>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</si>
  <si>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</si>
  <si>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</si>
  <si>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</si>
  <si>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</si>
  <si>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</si>
  <si>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</si>
  <si>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</si>
  <si>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</si>
  <si>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</si>
  <si>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</si>
  <si>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</si>
  <si>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</si>
  <si>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</si>
  <si>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</si>
  <si>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</si>
  <si>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</si>
  <si>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</si>
  <si>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</si>
  <si>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</si>
  <si>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</si>
  <si>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</si>
  <si>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</si>
  <si>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</si>
  <si>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</si>
  <si>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</si>
  <si>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</si>
  <si>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</si>
  <si>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</si>
  <si>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</si>
  <si>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</si>
  <si>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</si>
  <si>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</si>
  <si>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</si>
  <si>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</si>
  <si>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</si>
  <si>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</si>
  <si>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</si>
  <si>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</si>
  <si>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</si>
  <si>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</si>
  <si>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</si>
  <si>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</si>
  <si>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</si>
  <si>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</si>
  <si>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</si>
  <si>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</si>
  <si>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</si>
  <si>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</si>
  <si>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</si>
  <si>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</si>
  <si>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</si>
  <si>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</si>
  <si>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</si>
  <si>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</si>
  <si>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</si>
  <si>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</si>
  <si>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</si>
  <si>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</si>
  <si>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</si>
  <si>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</si>
  <si>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</si>
  <si>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</si>
  <si>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</si>
  <si>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</si>
  <si>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</si>
  <si>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</si>
  <si>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</si>
  <si>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</si>
  <si>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</si>
  <si>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</si>
  <si>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</si>
  <si>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</si>
  <si>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</si>
  <si>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</si>
  <si>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</si>
  <si>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</si>
  <si>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</si>
  <si>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</si>
  <si>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</si>
  <si>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</si>
  <si>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</si>
  <si>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</si>
  <si>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</si>
  <si>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</si>
  <si>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</si>
  <si>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</si>
  <si>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</si>
  <si>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</si>
  <si>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</si>
  <si>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</si>
  <si>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</si>
  <si>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</si>
  <si>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</si>
  <si>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</si>
  <si>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</si>
  <si>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</si>
  <si>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</si>
  <si>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</si>
  <si>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</si>
  <si>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</si>
  <si>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</si>
  <si>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</si>
  <si>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</si>
  <si>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</si>
  <si>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</si>
  <si>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</si>
  <si>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</si>
  <si>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</si>
  <si>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</si>
  <si>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</si>
  <si>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</si>
  <si>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</si>
  <si>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</si>
  <si>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</si>
  <si>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</si>
  <si>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</si>
  <si>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</si>
  <si>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</si>
  <si>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</si>
  <si>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</si>
  <si>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</si>
  <si>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</si>
  <si>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</si>
  <si>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</si>
  <si>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</si>
  <si>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</si>
  <si>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</si>
  <si>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</si>
  <si>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</si>
  <si>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</si>
  <si>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</si>
  <si>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</si>
  <si>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</si>
  <si>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</si>
  <si>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</si>
  <si>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</si>
  <si>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</si>
  <si>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</si>
  <si>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</si>
  <si>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</si>
  <si>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</si>
  <si>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</si>
  <si>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</si>
  <si>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</si>
  <si>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</si>
  <si>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</si>
  <si>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</si>
  <si>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</si>
  <si>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</si>
  <si>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</si>
  <si>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</si>
  <si>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</si>
  <si>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</si>
  <si>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</si>
  <si>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</si>
  <si>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</si>
  <si>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</si>
  <si>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</si>
  <si>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</si>
  <si>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</si>
  <si>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</si>
  <si>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</si>
  <si>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</si>
  <si>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</si>
  <si>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</si>
  <si>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</si>
  <si>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</si>
  <si>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</si>
  <si>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</si>
  <si>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</si>
  <si>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</si>
  <si>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</si>
  <si>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</si>
  <si>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</si>
  <si>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</si>
  <si>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</si>
  <si>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</si>
  <si>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</si>
  <si>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</si>
  <si>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</si>
  <si>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</si>
  <si>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</si>
  <si>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</si>
  <si>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</si>
  <si>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</si>
  <si>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</si>
  <si>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</si>
  <si>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</si>
  <si>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</si>
  <si>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</si>
  <si>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</si>
  <si>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</si>
  <si>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</si>
  <si>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</si>
  <si>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</si>
  <si>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</si>
  <si>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</si>
  <si>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</si>
  <si>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</si>
  <si>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</si>
  <si>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</si>
  <si>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</si>
  <si>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</si>
  <si>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</si>
  <si>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</si>
  <si>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</si>
  <si>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</si>
  <si>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</si>
  <si>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</si>
  <si>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</si>
  <si>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</si>
  <si>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</si>
  <si>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</si>
  <si>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</si>
  <si>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</si>
  <si>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</si>
  <si>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</si>
  <si>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</si>
  <si>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</si>
  <si>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</si>
  <si>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</si>
  <si>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</si>
  <si>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</si>
  <si>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</si>
  <si>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</si>
  <si>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</si>
  <si>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</si>
  <si>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</si>
  <si>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</si>
  <si>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</si>
  <si>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</si>
  <si>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</si>
  <si>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</si>
  <si>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</si>
  <si>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</si>
  <si>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</si>
  <si>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</si>
  <si>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</si>
  <si>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</si>
  <si>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</si>
  <si>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</si>
  <si>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</si>
  <si>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</si>
  <si>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</si>
  <si>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</si>
  <si>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</si>
  <si>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</si>
  <si>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</si>
  <si>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</si>
  <si>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</si>
  <si>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</si>
  <si>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</si>
  <si>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</si>
  <si>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</si>
  <si>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</si>
  <si>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</si>
  <si>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</si>
  <si>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</si>
  <si>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</si>
  <si>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</si>
  <si>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</si>
  <si>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</si>
  <si>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</si>
  <si>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</si>
  <si>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</si>
  <si>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</si>
  <si>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</si>
  <si>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</si>
  <si>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</si>
  <si>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</si>
  <si>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</si>
  <si>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</si>
  <si>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</si>
  <si>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</si>
  <si>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</si>
  <si>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</si>
  <si>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</si>
  <si>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</si>
  <si>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</si>
  <si>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</si>
  <si>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</si>
  <si>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</si>
  <si>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</si>
  <si>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</si>
  <si>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</si>
  <si>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</si>
  <si>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</si>
  <si>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</si>
  <si>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</si>
  <si>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</si>
  <si>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</si>
  <si>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</si>
  <si>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</si>
  <si>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</si>
  <si>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</si>
  <si>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</si>
  <si>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</si>
  <si>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</si>
  <si>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</si>
  <si>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</si>
  <si>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</si>
  <si>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</si>
  <si>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</si>
  <si>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</si>
  <si>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</si>
  <si>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</si>
  <si>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</si>
  <si>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</si>
  <si>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</si>
  <si>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</si>
  <si>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</si>
  <si>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</si>
  <si>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</si>
  <si>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</si>
  <si>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</si>
  <si>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</si>
  <si>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</si>
  <si>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</si>
  <si>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</si>
  <si>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</si>
  <si>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</si>
  <si>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</si>
  <si>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</si>
  <si>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</si>
  <si>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</si>
  <si>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</si>
  <si>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</si>
  <si>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</si>
  <si>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</si>
  <si>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</si>
  <si>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</si>
  <si>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</si>
  <si>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</si>
  <si>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</si>
  <si>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</si>
  <si>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</si>
  <si>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</si>
  <si>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</si>
  <si>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</si>
  <si>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</si>
  <si>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</si>
  <si>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</si>
  <si>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</si>
  <si>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</si>
  <si>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</si>
  <si>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</si>
  <si>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</si>
  <si>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</si>
  <si>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</si>
  <si>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</si>
  <si>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</si>
  <si>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</si>
  <si>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</si>
  <si>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</si>
  <si>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</si>
  <si>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</si>
  <si>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</si>
  <si>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</si>
  <si>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</si>
  <si>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</si>
  <si>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</si>
  <si>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</si>
  <si>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</si>
  <si>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</si>
  <si>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</si>
  <si>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</si>
  <si>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</si>
  <si>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</si>
  <si>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</si>
  <si>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</si>
  <si>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</si>
  <si>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</si>
  <si>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</si>
  <si>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</si>
  <si>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</si>
  <si>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</si>
  <si>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</si>
  <si>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</si>
  <si>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</si>
  <si>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</si>
  <si>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</si>
  <si>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</si>
  <si>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</si>
  <si>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</si>
  <si>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</si>
  <si>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</si>
  <si>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</si>
  <si>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</si>
  <si>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</si>
  <si>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</si>
  <si>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</si>
  <si>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</si>
  <si>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</si>
  <si>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</si>
  <si>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</si>
  <si>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</si>
  <si>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</si>
  <si>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</si>
  <si>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</si>
  <si>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</si>
  <si>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</si>
  <si>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</si>
  <si>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</si>
  <si>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</si>
  <si>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</si>
  <si>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</si>
  <si>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</si>
  <si>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</si>
  <si>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</si>
  <si>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</si>
  <si>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</si>
  <si>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</si>
  <si>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</si>
  <si>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</si>
  <si>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</si>
  <si>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</si>
  <si>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</si>
  <si>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</si>
  <si>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</si>
  <si>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</si>
  <si>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</si>
  <si>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</si>
  <si>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</si>
  <si>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</si>
  <si>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</si>
  <si>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</si>
  <si>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</si>
  <si>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</si>
  <si>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</si>
  <si>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</si>
  <si>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</si>
  <si>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</si>
  <si>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</si>
  <si>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</si>
  <si>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</si>
  <si>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</si>
  <si>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</si>
  <si>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</si>
  <si>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</si>
  <si>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</si>
  <si>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</si>
  <si>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</si>
  <si>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</si>
  <si>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</si>
  <si>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</si>
  <si>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</si>
  <si>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</si>
  <si>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</si>
  <si>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</si>
  <si>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</si>
  <si>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</si>
  <si>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</si>
  <si>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</si>
  <si>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</si>
  <si>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</si>
  <si>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</si>
  <si>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</si>
  <si>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</si>
  <si>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</si>
  <si>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</si>
  <si>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</si>
  <si>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</si>
  <si>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</si>
  <si>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</si>
  <si>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</si>
  <si>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</si>
  <si>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</si>
  <si>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</si>
  <si>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</si>
  <si>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</si>
  <si>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</si>
  <si>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</si>
  <si>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</si>
  <si>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</si>
  <si>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</si>
  <si>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</si>
  <si>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</si>
  <si>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</si>
  <si>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</si>
  <si>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</si>
  <si>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</si>
  <si>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</si>
  <si>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</si>
  <si>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</si>
  <si>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</si>
  <si>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</si>
  <si>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</si>
  <si>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</si>
  <si>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</si>
  <si>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</si>
  <si>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</si>
  <si>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</si>
  <si>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</si>
  <si>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</si>
  <si>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</si>
  <si>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</si>
  <si>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</si>
  <si>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</si>
  <si>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</si>
  <si>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</si>
  <si>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</si>
  <si>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</si>
  <si>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</si>
  <si>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</si>
  <si>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</si>
  <si>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</si>
  <si>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</si>
  <si>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</si>
  <si>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</si>
  <si>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</si>
  <si>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</si>
  <si>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</si>
  <si>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</si>
  <si>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</si>
  <si>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</si>
  <si>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</si>
  <si>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</si>
  <si>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</si>
  <si>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</si>
  <si>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</si>
  <si>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</si>
  <si>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</si>
  <si>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</si>
  <si>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</si>
  <si>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</si>
  <si>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</si>
  <si>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</si>
  <si>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</si>
  <si>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</si>
  <si>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</si>
  <si>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</si>
  <si>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</si>
  <si>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</si>
  <si>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</si>
  <si>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</si>
  <si>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</si>
  <si>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</si>
  <si>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</si>
  <si>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</si>
  <si>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</si>
  <si>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</si>
  <si>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</si>
  <si>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</si>
  <si>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</si>
  <si>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</si>
  <si>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</si>
  <si>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</si>
  <si>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</si>
  <si>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</si>
  <si>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</si>
  <si>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</si>
  <si>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</si>
  <si>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</si>
  <si>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</si>
  <si>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</si>
  <si>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</si>
  <si>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</si>
  <si>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</si>
  <si>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</si>
  <si>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</si>
  <si>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</si>
  <si>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</si>
  <si>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</si>
  <si>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</si>
  <si>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</si>
  <si>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</si>
  <si>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</si>
  <si>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</si>
  <si>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</si>
  <si>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</si>
  <si>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</si>
  <si>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</si>
  <si>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</si>
  <si>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</si>
  <si>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</si>
  <si>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</si>
  <si>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</si>
  <si>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</si>
  <si>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</si>
  <si>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</si>
  <si>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</si>
  <si>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</si>
  <si>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</si>
  <si>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</si>
  <si>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</si>
  <si>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</si>
  <si>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</si>
  <si>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</si>
  <si>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</si>
  <si>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</si>
  <si>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</si>
  <si>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</si>
  <si>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</si>
  <si>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</si>
  <si>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</si>
  <si>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</si>
  <si>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</si>
  <si>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</si>
  <si>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</si>
  <si>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</si>
  <si>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</si>
  <si>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</si>
  <si>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</si>
  <si>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</si>
  <si>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</si>
  <si>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</si>
  <si>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</si>
  <si>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</si>
  <si>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</si>
  <si>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</si>
  <si>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</si>
  <si>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</si>
  <si>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</si>
  <si>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</si>
  <si>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</si>
  <si>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</si>
  <si>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</si>
  <si>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</si>
  <si>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</si>
  <si>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</si>
  <si>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</si>
  <si>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</si>
  <si>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</si>
  <si>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</si>
  <si>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</si>
  <si>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</si>
  <si>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</si>
  <si>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</si>
  <si>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</si>
  <si>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</si>
  <si>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</si>
  <si>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</si>
  <si>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</si>
  <si>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</si>
  <si>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</si>
  <si>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</si>
  <si>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</si>
  <si>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</si>
  <si>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</si>
  <si>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</si>
  <si>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</si>
  <si>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</si>
  <si>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</si>
  <si>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</si>
  <si>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</si>
  <si>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</si>
  <si>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</si>
  <si>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</si>
  <si>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</si>
  <si>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</si>
  <si>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</si>
  <si>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</si>
  <si>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</si>
  <si>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</si>
  <si>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</si>
  <si>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</si>
  <si>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</si>
  <si>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</si>
  <si>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</si>
  <si>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</si>
  <si>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</si>
  <si>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</si>
  <si>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</si>
  <si>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</si>
  <si>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</si>
  <si>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</si>
  <si>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</si>
  <si>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</si>
  <si>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</si>
  <si>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</si>
  <si>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</si>
  <si>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</si>
  <si>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</si>
  <si>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</si>
  <si>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</si>
  <si>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</si>
  <si>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</si>
  <si>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</si>
  <si>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</si>
  <si>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</si>
  <si>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</si>
  <si>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</si>
  <si>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</si>
  <si>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</si>
  <si>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</si>
  <si>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</si>
  <si>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</si>
  <si>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</si>
  <si>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</si>
  <si>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</si>
  <si>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</si>
  <si>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</si>
  <si>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</si>
  <si>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</si>
  <si>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</si>
  <si>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</si>
  <si>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</si>
  <si>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</si>
  <si>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</si>
  <si>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</si>
  <si>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</si>
  <si>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</si>
  <si>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</si>
  <si>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</si>
  <si>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</si>
  <si>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</si>
  <si>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</si>
  <si>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</si>
  <si>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</si>
  <si>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</si>
  <si>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</si>
  <si>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</si>
  <si>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</si>
  <si>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</si>
  <si>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</si>
  <si>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</si>
  <si>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</si>
  <si>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</si>
  <si>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</si>
  <si>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</si>
  <si>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</si>
  <si>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</si>
  <si>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</si>
  <si>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</si>
  <si>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</si>
  <si>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</si>
  <si>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</si>
  <si>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</si>
  <si>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</si>
  <si>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</si>
  <si>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</si>
  <si>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</si>
  <si>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</si>
  <si>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</si>
  <si>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</si>
  <si>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</si>
  <si>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</si>
  <si>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</si>
  <si>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</si>
  <si>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</si>
  <si>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</si>
  <si>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</si>
  <si>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</si>
  <si>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</si>
  <si>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</si>
  <si>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</si>
  <si>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</si>
  <si>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</si>
  <si>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</si>
  <si>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</si>
  <si>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</si>
  <si>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</si>
  <si>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</si>
  <si>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</si>
  <si>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</si>
  <si>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</si>
  <si>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</si>
  <si>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</si>
  <si>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</si>
  <si>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</si>
  <si>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</si>
  <si>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</si>
  <si>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</si>
  <si>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</si>
  <si>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</si>
  <si>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</si>
  <si>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</si>
  <si>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</si>
  <si>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</si>
  <si>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</si>
  <si>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</si>
  <si>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</si>
  <si>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</si>
  <si>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</si>
  <si>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</si>
  <si>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</si>
  <si>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</si>
  <si>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</si>
  <si>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</si>
  <si>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</si>
  <si>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</si>
  <si>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</si>
  <si>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</si>
  <si>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</si>
  <si>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</si>
  <si>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</si>
  <si>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</si>
  <si>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</si>
  <si>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</si>
  <si>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</si>
  <si>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</si>
  <si>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</si>
  <si>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</si>
  <si>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</si>
  <si>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</si>
  <si>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</si>
  <si>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</si>
  <si>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</si>
  <si>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</si>
  <si>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</si>
  <si>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</si>
  <si>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</si>
  <si>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</si>
  <si>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</si>
  <si>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</si>
  <si>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</si>
  <si>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</si>
  <si>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</si>
  <si>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</si>
  <si>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</si>
  <si>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</si>
  <si>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</si>
  <si>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</si>
  <si>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</si>
  <si>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</si>
  <si>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</si>
  <si>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</si>
  <si>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</si>
  <si>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</si>
  <si>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</si>
  <si>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</si>
  <si>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</si>
  <si>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</si>
  <si>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</si>
  <si>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</si>
  <si>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</si>
  <si>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</si>
  <si>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</si>
  <si>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</si>
  <si>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</si>
  <si>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</si>
  <si>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</si>
  <si>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</si>
  <si>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</si>
  <si>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</si>
  <si>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</si>
  <si>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</si>
  <si>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</si>
  <si>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</si>
  <si>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</si>
  <si>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</si>
  <si>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</si>
  <si>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</si>
  <si>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</si>
  <si>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</si>
  <si>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</si>
  <si>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</si>
  <si>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</si>
  <si>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</si>
  <si>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</si>
  <si>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</si>
  <si>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</si>
  <si>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</si>
  <si>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</si>
  <si>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</si>
  <si>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</si>
  <si>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</si>
  <si>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</si>
  <si>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</si>
  <si>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</si>
  <si>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</si>
  <si>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</si>
  <si>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</si>
  <si>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</si>
  <si>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</si>
  <si>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</si>
  <si>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</si>
  <si>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</si>
  <si>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</si>
  <si>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</si>
  <si>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</si>
  <si>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</si>
  <si>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</si>
  <si>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</si>
  <si>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</si>
  <si>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</si>
  <si>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</si>
  <si>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</si>
  <si>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</si>
  <si>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</si>
  <si>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</si>
  <si>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</si>
  <si>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</si>
  <si>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</si>
  <si>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</si>
  <si>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</si>
  <si>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</si>
  <si>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</si>
  <si>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</si>
  <si>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</si>
  <si>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</si>
  <si>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</si>
  <si>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</si>
  <si>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</si>
  <si>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</si>
  <si>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</si>
  <si>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</si>
  <si>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</si>
  <si>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</si>
  <si>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</si>
  <si>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</si>
  <si>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</si>
  <si>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</si>
  <si>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</si>
  <si>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</si>
  <si>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</si>
  <si>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</si>
  <si>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</si>
  <si>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</si>
  <si>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</si>
  <si>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</si>
  <si>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</si>
  <si>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</si>
  <si>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</si>
  <si>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</si>
  <si>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</si>
  <si>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</si>
  <si>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</si>
  <si>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</si>
  <si>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</si>
  <si>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</si>
  <si>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</si>
  <si>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</si>
  <si>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</si>
  <si>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</si>
  <si>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</si>
  <si>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</si>
  <si>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</si>
  <si>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</si>
  <si>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</si>
  <si>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</si>
  <si>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</si>
  <si>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</si>
  <si>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</si>
  <si>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</si>
  <si>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</si>
  <si>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</si>
  <si>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</si>
  <si>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</si>
  <si>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</si>
  <si>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</si>
  <si>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</si>
  <si>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</si>
  <si>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</si>
  <si>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</si>
  <si>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</si>
  <si>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</si>
  <si>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</si>
  <si>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</si>
  <si>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</si>
  <si>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</si>
  <si>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</si>
  <si>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</si>
  <si>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</si>
  <si>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</si>
  <si>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</si>
  <si>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</si>
  <si>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</si>
  <si>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</si>
  <si>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</si>
  <si>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</si>
  <si>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</si>
  <si>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</si>
  <si>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</si>
  <si>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</si>
  <si>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</si>
  <si>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</si>
  <si>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</si>
  <si>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</si>
  <si>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</si>
  <si>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</si>
  <si>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</si>
  <si>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</si>
  <si>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</si>
  <si>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</si>
  <si>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</si>
  <si>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</si>
  <si>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</si>
  <si>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</si>
  <si>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</si>
  <si>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</si>
  <si>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</si>
  <si>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</si>
  <si>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</si>
  <si>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</si>
  <si>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</si>
  <si>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</si>
  <si>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</si>
  <si>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</si>
  <si>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</si>
  <si>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</si>
  <si>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</si>
  <si>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</si>
  <si>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</si>
  <si>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</si>
  <si>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</si>
  <si>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</si>
  <si>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</si>
  <si>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</si>
  <si>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</si>
  <si>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</si>
  <si>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</si>
  <si>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</si>
  <si>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</si>
  <si>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</si>
  <si>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</si>
  <si>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</si>
  <si>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</si>
  <si>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</si>
  <si>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</si>
  <si>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</si>
  <si>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</si>
  <si>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</si>
  <si>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</si>
  <si>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</si>
  <si>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</si>
  <si>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</si>
  <si>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</si>
  <si>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</si>
  <si>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</si>
  <si>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</si>
  <si>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</si>
  <si>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</si>
  <si>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</si>
  <si>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</si>
  <si>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</si>
  <si>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</si>
  <si>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</si>
  <si>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</si>
  <si>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</si>
  <si>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</si>
  <si>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</si>
  <si>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</si>
  <si>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</si>
  <si>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</si>
  <si>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</si>
  <si>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</si>
  <si>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</si>
  <si>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</si>
  <si>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</si>
  <si>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</si>
  <si>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</si>
  <si>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</si>
  <si>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</si>
  <si>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</si>
  <si>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</si>
  <si>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</si>
  <si>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</si>
  <si>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</si>
  <si>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</si>
  <si>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</si>
  <si>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</si>
  <si>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</si>
  <si>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</si>
  <si>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</si>
  <si>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</si>
  <si>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</si>
  <si>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</si>
  <si>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</si>
  <si>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</si>
  <si>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</si>
  <si>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</si>
  <si>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</si>
  <si>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</si>
  <si>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</si>
  <si>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</si>
  <si>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</si>
  <si>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</si>
  <si>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</si>
  <si>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</si>
  <si>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</si>
  <si>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</si>
  <si>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</si>
  <si>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</si>
  <si>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</si>
  <si>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</si>
  <si>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</si>
  <si>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</si>
  <si>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</si>
  <si>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</si>
  <si>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</si>
  <si>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</si>
  <si>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</si>
  <si>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</si>
  <si>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</si>
  <si>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</si>
  <si>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</si>
  <si>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</si>
  <si>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</si>
  <si>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</si>
  <si>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</si>
  <si>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</si>
  <si>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</si>
  <si>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</si>
  <si>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</si>
  <si>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</si>
  <si>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</si>
  <si>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</si>
  <si>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</si>
  <si>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</si>
  <si>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</si>
  <si>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</si>
  <si>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</si>
  <si>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</si>
  <si>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</si>
  <si>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</si>
  <si>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</si>
  <si>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</si>
  <si>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</si>
  <si>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</si>
  <si>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</si>
  <si>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</si>
  <si>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</si>
  <si>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</si>
  <si>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</si>
  <si>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</si>
  <si>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</si>
  <si>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</si>
  <si>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</si>
  <si>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</si>
  <si>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</si>
  <si>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</si>
  <si>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</si>
  <si>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</si>
  <si>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</si>
  <si>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</si>
  <si>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</si>
  <si>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</si>
  <si>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</si>
  <si>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</si>
  <si>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</si>
  <si>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</si>
  <si>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</si>
  <si>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</si>
  <si>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</si>
  <si>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</si>
  <si>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</si>
  <si>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</si>
  <si>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</si>
  <si>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</si>
  <si>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</si>
  <si>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</si>
  <si>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</si>
  <si>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</si>
  <si>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</si>
  <si>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</si>
  <si>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</si>
  <si>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</si>
  <si>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</si>
  <si>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</si>
  <si>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</si>
  <si>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</si>
  <si>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</si>
  <si>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</si>
  <si>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</si>
  <si>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</si>
  <si>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</si>
  <si>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</si>
  <si>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</si>
  <si>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</si>
  <si>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</si>
  <si>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</si>
  <si>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</si>
  <si>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</si>
  <si>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</si>
  <si>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</si>
  <si>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</si>
  <si>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</si>
  <si>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</si>
  <si>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</si>
  <si>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</si>
  <si>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</si>
  <si>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</si>
  <si>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</si>
  <si>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</si>
  <si>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</si>
  <si>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</si>
  <si>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</si>
  <si>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</si>
  <si>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</si>
  <si>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</si>
  <si>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</si>
  <si>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</si>
  <si>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</si>
  <si>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</si>
  <si>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</si>
  <si>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</si>
  <si>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</si>
  <si>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</si>
  <si>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</si>
  <si>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</si>
  <si>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</si>
  <si>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</si>
  <si>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</si>
  <si>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</si>
  <si>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</si>
  <si>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</si>
  <si>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</si>
  <si>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</si>
  <si>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</si>
  <si>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</si>
  <si>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</si>
  <si>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</si>
  <si>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</si>
  <si>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</si>
  <si>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</si>
  <si>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</si>
  <si>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</si>
  <si>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</si>
  <si>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</si>
  <si>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</si>
  <si>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</si>
  <si>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</si>
  <si>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</si>
  <si>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</si>
  <si>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</si>
  <si>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</si>
  <si>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</si>
  <si>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</si>
  <si>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</si>
  <si>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</si>
  <si>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</si>
  <si>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</si>
  <si>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</si>
  <si>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</si>
  <si>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</si>
  <si>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</si>
  <si>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</si>
  <si>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</si>
  <si>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</si>
  <si>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</si>
  <si>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</si>
  <si>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</si>
  <si>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</si>
  <si>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</si>
  <si>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</si>
  <si>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</si>
  <si>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</si>
  <si>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</si>
  <si>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</si>
  <si>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</si>
  <si>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</si>
  <si>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</si>
  <si>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</si>
  <si>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</si>
  <si>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</si>
  <si>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</si>
  <si>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</si>
  <si>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</si>
  <si>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</si>
  <si>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</si>
  <si>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</si>
  <si>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</si>
  <si>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</si>
  <si>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</si>
  <si>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</si>
  <si>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</si>
  <si>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</si>
  <si>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</si>
  <si>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</si>
  <si>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</si>
  <si>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</si>
  <si>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</si>
  <si>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</si>
  <si>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</si>
  <si>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</si>
  <si>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</si>
  <si>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</si>
  <si>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</si>
  <si>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</si>
  <si>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</si>
  <si>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</si>
  <si>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</si>
  <si>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</si>
  <si>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</si>
  <si>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</si>
  <si>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</si>
  <si>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</si>
  <si>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</si>
  <si>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</si>
  <si>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</si>
  <si>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</si>
  <si>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</si>
  <si>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</si>
  <si>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</si>
  <si>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</si>
  <si>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</si>
  <si>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</si>
  <si>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</si>
  <si>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</si>
  <si>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</si>
  <si>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</si>
  <si>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</si>
  <si>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</si>
  <si>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</si>
  <si>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</si>
  <si>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</si>
  <si>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</si>
  <si>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</si>
  <si>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</si>
  <si>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</si>
  <si>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</si>
  <si>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</si>
  <si>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</si>
  <si>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</si>
  <si>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</si>
  <si>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</si>
  <si>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</si>
  <si>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</si>
  <si>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</si>
  <si>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</si>
  <si>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</si>
  <si>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</si>
  <si>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</si>
  <si>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</si>
  <si>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</si>
  <si>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</si>
  <si>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</si>
  <si>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</si>
  <si>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</si>
  <si>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</si>
  <si>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</si>
  <si>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</si>
  <si>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</si>
  <si>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</si>
  <si>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</si>
  <si>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</si>
  <si>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</si>
  <si>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</si>
  <si>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</si>
  <si>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</si>
  <si>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</si>
  <si>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</si>
  <si>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</si>
  <si>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</si>
  <si>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</si>
  <si>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</si>
  <si>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</si>
  <si>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</si>
  <si>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</si>
  <si>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</si>
  <si>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</si>
  <si>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</si>
  <si>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</si>
  <si>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</si>
  <si>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</si>
  <si>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</si>
  <si>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</si>
  <si>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</si>
  <si>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</si>
  <si>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</si>
  <si>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</si>
  <si>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</si>
  <si>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</si>
  <si>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</si>
  <si>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</si>
  <si>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</si>
  <si>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</si>
  <si>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</si>
  <si>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</si>
  <si>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</si>
  <si>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</si>
  <si>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</si>
  <si>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</si>
  <si>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</si>
  <si>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</si>
  <si>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</si>
  <si>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</si>
  <si>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</si>
  <si>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</si>
  <si>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</si>
  <si>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</si>
  <si>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</si>
  <si>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</si>
  <si>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</si>
  <si>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</si>
  <si>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</si>
  <si>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</si>
  <si>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</si>
  <si>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</si>
  <si>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</si>
  <si>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</si>
  <si>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</si>
  <si>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</si>
  <si>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</si>
  <si>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</si>
  <si>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</si>
  <si>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</si>
  <si>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</si>
  <si>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</si>
  <si>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</si>
  <si>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</si>
  <si>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</si>
  <si>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</si>
  <si>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</si>
  <si>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</si>
  <si>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</si>
  <si>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</si>
  <si>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</si>
  <si>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</si>
  <si>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</si>
  <si>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</si>
  <si>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</si>
  <si>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</si>
  <si>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</si>
  <si>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</si>
  <si>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</si>
  <si>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</si>
  <si>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</si>
  <si>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</si>
  <si>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</si>
  <si>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</si>
  <si>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</si>
  <si>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</si>
  <si>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</si>
  <si>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</si>
  <si>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</si>
  <si>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</si>
  <si>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</si>
  <si>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</si>
  <si>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</si>
  <si>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</si>
  <si>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</si>
  <si>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</si>
  <si>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</si>
  <si>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</si>
  <si>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</si>
  <si>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</si>
  <si>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</si>
  <si>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</si>
  <si>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</si>
  <si>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</si>
  <si>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</si>
  <si>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</si>
  <si>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</si>
  <si>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</si>
  <si>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</si>
  <si>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</si>
  <si>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</si>
  <si>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</si>
  <si>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</si>
  <si>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</si>
  <si>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</si>
  <si>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</si>
  <si>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</si>
  <si>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</si>
  <si>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</si>
  <si>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</si>
  <si>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</si>
  <si>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</si>
  <si>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</si>
  <si>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</si>
  <si>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</si>
  <si>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</si>
  <si>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</si>
  <si>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</si>
  <si>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</si>
  <si>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</si>
  <si>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</si>
  <si>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</si>
  <si>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</si>
  <si>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</si>
  <si>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</si>
  <si>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</si>
  <si>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</si>
  <si>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</si>
  <si>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</si>
  <si>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</si>
  <si>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</si>
  <si>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</si>
  <si>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</si>
  <si>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</si>
  <si>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</si>
  <si>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</si>
  <si>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</si>
  <si>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</si>
  <si>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</si>
  <si>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</si>
  <si>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</si>
  <si>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</si>
  <si>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</si>
  <si>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</si>
  <si>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</si>
  <si>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</si>
  <si>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</si>
  <si>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</si>
  <si>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</si>
  <si>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</si>
  <si>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</si>
  <si>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</si>
  <si>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</si>
  <si>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</si>
  <si>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</si>
  <si>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</si>
  <si>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</si>
  <si>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</si>
  <si>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</si>
  <si>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</si>
  <si>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</si>
  <si>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</si>
  <si>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</si>
  <si>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</si>
  <si>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</si>
  <si>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</si>
  <si>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</si>
  <si>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</si>
  <si>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</si>
  <si>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</si>
  <si>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</si>
  <si>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</si>
  <si>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</si>
  <si>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</si>
  <si>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</si>
  <si>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</si>
  <si>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</si>
  <si>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</si>
  <si>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</si>
  <si>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</si>
  <si>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</si>
  <si>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</si>
  <si>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</si>
  <si>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</si>
  <si>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</si>
  <si>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</si>
  <si>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</si>
  <si>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</si>
  <si>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</si>
  <si>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</si>
  <si>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</si>
  <si>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</si>
  <si>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</si>
  <si>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</si>
  <si>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</si>
  <si>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</si>
  <si>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</si>
  <si>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</si>
  <si>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</si>
  <si>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</si>
  <si>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</si>
  <si>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</si>
  <si>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</si>
  <si>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</si>
  <si>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</si>
  <si>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</si>
  <si>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</si>
  <si>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</si>
  <si>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</si>
  <si>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</si>
  <si>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</si>
  <si>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</si>
  <si>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</si>
  <si>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</si>
  <si>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</si>
  <si>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</si>
  <si>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</si>
  <si>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</si>
  <si>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</si>
  <si>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</si>
  <si>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</si>
  <si>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</si>
  <si>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</si>
  <si>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</si>
  <si>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</si>
  <si>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</si>
  <si>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</si>
  <si>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</si>
  <si>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</si>
  <si>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</si>
  <si>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</si>
  <si>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</si>
  <si>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</si>
  <si>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</si>
  <si>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</si>
  <si>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</si>
  <si>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</si>
  <si>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</si>
  <si>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</si>
  <si>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</si>
  <si>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</si>
  <si>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</si>
  <si>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</si>
  <si>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</si>
  <si>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</si>
  <si>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</si>
  <si>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</si>
  <si>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</si>
  <si>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</si>
  <si>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</si>
  <si>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</si>
  <si>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</si>
  <si>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</si>
  <si>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</si>
  <si>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</si>
  <si>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</si>
  <si>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</si>
  <si>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</si>
  <si>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</si>
  <si>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</si>
  <si>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</si>
  <si>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</si>
  <si>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</si>
  <si>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</si>
  <si>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</si>
  <si>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</si>
  <si>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</si>
  <si>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</si>
  <si>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</si>
  <si>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</si>
  <si>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</si>
  <si>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</si>
  <si>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</si>
  <si>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</si>
  <si>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</si>
  <si>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</si>
  <si>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</si>
  <si>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</si>
  <si>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</si>
  <si>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</si>
  <si>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</si>
  <si>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</si>
  <si>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</si>
  <si>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</si>
  <si>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</si>
  <si>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</si>
  <si>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</si>
  <si>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</si>
  <si>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</si>
  <si>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</si>
  <si>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</si>
  <si>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</si>
  <si>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</si>
  <si>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</si>
  <si>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</si>
  <si>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</si>
  <si>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</si>
  <si>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</si>
  <si>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</si>
  <si>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</si>
  <si>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</si>
  <si>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</si>
  <si>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</si>
  <si>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</si>
  <si>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</si>
  <si>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</si>
  <si>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</si>
  <si>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</si>
  <si>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</si>
  <si>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</si>
  <si>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</si>
  <si>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</si>
  <si>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</si>
  <si>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</si>
  <si>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</si>
  <si>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</si>
  <si>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</si>
  <si>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</si>
  <si>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</si>
  <si>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</si>
  <si>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</si>
  <si>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</si>
  <si>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</si>
  <si>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</si>
  <si>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</si>
  <si>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</si>
  <si>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</si>
  <si>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</si>
  <si>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</si>
  <si>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</si>
  <si>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</si>
  <si>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</si>
  <si>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</si>
  <si>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</si>
  <si>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</si>
  <si>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</si>
  <si>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</si>
  <si>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</si>
  <si>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</si>
  <si>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</si>
  <si>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</si>
  <si>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</si>
  <si>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</si>
  <si>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</si>
  <si>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</si>
  <si>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</si>
  <si>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</si>
  <si>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</si>
  <si>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</si>
  <si>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</si>
  <si>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</si>
  <si>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</si>
  <si>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</si>
  <si>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</si>
  <si>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</si>
  <si>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</si>
  <si>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</si>
  <si>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</si>
  <si>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</si>
  <si>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</si>
  <si>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</si>
  <si>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</si>
  <si>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</si>
  <si>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</si>
  <si>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</si>
  <si>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</si>
  <si>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</si>
  <si>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</si>
  <si>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</si>
  <si>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</si>
  <si>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</si>
  <si>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</si>
  <si>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</si>
  <si>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</si>
  <si>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</si>
  <si>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</si>
  <si>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</si>
  <si>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</si>
  <si>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</si>
  <si>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</si>
  <si>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</si>
  <si>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</si>
  <si>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</si>
  <si>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</si>
  <si>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</si>
  <si>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</si>
  <si>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</si>
  <si>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</si>
  <si>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</si>
  <si>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</si>
  <si>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</si>
  <si>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</si>
  <si>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</si>
  <si>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</si>
  <si>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</si>
  <si>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</si>
  <si>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</si>
  <si>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</si>
  <si>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</si>
  <si>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</si>
  <si>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</si>
  <si>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</si>
  <si>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</si>
  <si>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</si>
  <si>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</si>
  <si>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</si>
  <si>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</si>
  <si>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</si>
  <si>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</si>
  <si>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</si>
  <si>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</si>
  <si>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</si>
  <si>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</si>
  <si>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</si>
  <si>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</si>
  <si>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</si>
  <si>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</si>
  <si>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</si>
  <si>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</si>
  <si>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</si>
  <si>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</si>
  <si>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</si>
  <si>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</si>
  <si>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</si>
  <si>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</si>
  <si>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</si>
  <si>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</si>
  <si>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</si>
  <si>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</si>
  <si>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</si>
  <si>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</si>
  <si>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</si>
  <si>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</si>
  <si>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</si>
  <si>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</si>
  <si>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</si>
  <si>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</si>
  <si>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</si>
  <si>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</si>
  <si>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</si>
  <si>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</si>
  <si>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</si>
  <si>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</si>
  <si>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</si>
  <si>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</si>
  <si>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</si>
  <si>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</si>
  <si>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</si>
  <si>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</si>
  <si>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</si>
  <si>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</si>
  <si>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</si>
  <si>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</si>
  <si>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</si>
  <si>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</si>
  <si>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</si>
  <si>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</si>
  <si>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</si>
  <si>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</si>
  <si>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</si>
  <si>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</si>
  <si>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</si>
  <si>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</si>
  <si>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</si>
  <si>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</si>
  <si>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</si>
  <si>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</si>
  <si>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</si>
  <si>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</si>
  <si>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</si>
  <si>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</si>
  <si>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</si>
  <si>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</si>
  <si>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</si>
  <si>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</si>
  <si>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</si>
  <si>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</si>
  <si>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</si>
  <si>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</si>
  <si>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</si>
  <si>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</si>
  <si>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</si>
  <si>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</si>
  <si>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</si>
  <si>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</si>
  <si>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</si>
  <si>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</si>
  <si>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</si>
  <si>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</si>
  <si>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</si>
  <si>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</si>
  <si>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</si>
  <si>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</si>
  <si>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</si>
  <si>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</si>
  <si>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</si>
  <si>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</si>
  <si>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</si>
  <si>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</si>
  <si>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</si>
  <si>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</si>
  <si>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</si>
  <si>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</si>
  <si>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</si>
  <si>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</si>
  <si>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</si>
  <si>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</si>
  <si>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</si>
  <si>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</si>
  <si>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</si>
  <si>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</si>
  <si>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</si>
  <si>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</si>
  <si>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</si>
  <si>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</si>
  <si>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</si>
  <si>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</si>
  <si>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</si>
  <si>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</si>
  <si>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</si>
  <si>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</si>
  <si>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</si>
  <si>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</si>
  <si>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</si>
  <si>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</si>
  <si>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</si>
  <si>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</si>
  <si>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</si>
  <si>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</si>
  <si>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</si>
  <si>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</si>
  <si>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</si>
  <si>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</si>
  <si>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</si>
  <si>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</si>
  <si>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</si>
  <si>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</si>
  <si>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</si>
  <si>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</si>
  <si>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</si>
  <si>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</si>
  <si>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</si>
  <si>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</si>
  <si>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</si>
  <si>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</si>
  <si>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</si>
  <si>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</si>
  <si>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</si>
  <si>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</si>
  <si>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</si>
  <si>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</si>
  <si>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</si>
  <si>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</si>
  <si>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</si>
  <si>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</si>
  <si>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</si>
  <si>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</si>
  <si>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</si>
  <si>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</si>
  <si>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</si>
  <si>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</si>
  <si>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</si>
  <si>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</si>
  <si>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</si>
  <si>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</si>
  <si>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</si>
  <si>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</si>
  <si>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</si>
  <si>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</si>
  <si>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</si>
  <si>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</si>
  <si>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</si>
  <si>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</si>
  <si>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</si>
  <si>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</si>
  <si>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</si>
  <si>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</si>
  <si>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</si>
  <si>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</si>
  <si>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</si>
  <si>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</si>
  <si>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</si>
  <si>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</si>
  <si>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</si>
  <si>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</si>
  <si>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</si>
  <si>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</si>
  <si>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</si>
  <si>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</si>
  <si>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</si>
  <si>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</si>
  <si>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</si>
  <si>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</si>
  <si>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</si>
  <si>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</si>
  <si>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</si>
  <si>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</si>
  <si>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</si>
  <si>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</si>
  <si>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</si>
  <si>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</si>
  <si>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</si>
  <si>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</si>
  <si>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</si>
  <si>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</si>
  <si>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</si>
  <si>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</si>
  <si>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</si>
  <si>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</si>
  <si>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</si>
  <si>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</si>
  <si>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</si>
  <si>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</si>
  <si>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</si>
  <si>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</si>
  <si>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</si>
  <si>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</si>
  <si>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</si>
  <si>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</si>
  <si>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</si>
  <si>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</si>
  <si>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</si>
  <si>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</si>
  <si>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</si>
  <si>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</si>
  <si>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</si>
  <si>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</si>
  <si>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</si>
  <si>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</si>
  <si>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</si>
  <si>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</si>
  <si>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</si>
  <si>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</si>
  <si>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</si>
  <si>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</si>
  <si>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</si>
  <si>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</si>
  <si>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</si>
  <si>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</si>
  <si>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</si>
  <si>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</si>
  <si>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</si>
  <si>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</si>
  <si>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</si>
  <si>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</si>
  <si>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</si>
  <si>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</si>
  <si>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</si>
  <si>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</si>
  <si>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</si>
  <si>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</si>
  <si>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</si>
  <si>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</si>
  <si>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</si>
  <si>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</si>
  <si>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</si>
  <si>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</si>
  <si>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</si>
  <si>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</si>
  <si>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</si>
  <si>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</si>
  <si>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</si>
  <si>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</si>
  <si>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</si>
  <si>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</si>
  <si>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</si>
  <si>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</si>
  <si>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</si>
  <si>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</si>
  <si>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</si>
  <si>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</si>
  <si>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</si>
  <si>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</si>
  <si>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</si>
  <si>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</si>
  <si>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</si>
  <si>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</si>
  <si>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</si>
  <si>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</si>
  <si>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</si>
  <si>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</si>
  <si>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</si>
  <si>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</si>
  <si>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</si>
  <si>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</si>
  <si>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</si>
  <si>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</si>
  <si>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</si>
  <si>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</si>
  <si>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</si>
  <si>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</si>
  <si>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</si>
  <si>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</si>
  <si>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</si>
  <si>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</si>
  <si>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</si>
  <si>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</si>
  <si>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</si>
  <si>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</si>
  <si>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</si>
  <si>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</si>
  <si>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</si>
  <si>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</si>
  <si>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</si>
  <si>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</si>
  <si>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</si>
  <si>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</si>
  <si>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</si>
  <si>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</si>
  <si>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</si>
  <si>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</si>
  <si>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</si>
  <si>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</si>
  <si>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</si>
  <si>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</si>
  <si>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</si>
  <si>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</si>
  <si>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</si>
  <si>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</si>
  <si>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</si>
  <si>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</si>
  <si>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</si>
  <si>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</si>
  <si>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</si>
  <si>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</si>
  <si>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</si>
  <si>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</si>
  <si>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</si>
  <si>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</si>
  <si>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</si>
  <si>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</si>
  <si>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</si>
  <si>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</si>
  <si>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</si>
  <si>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</si>
  <si>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</si>
  <si>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</si>
  <si>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</si>
  <si>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</si>
  <si>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</si>
  <si>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</si>
  <si>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</si>
  <si>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</si>
  <si>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</si>
  <si>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</si>
  <si>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</si>
  <si>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</si>
  <si>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</si>
  <si>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</si>
  <si>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</si>
  <si>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</si>
  <si>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</si>
  <si>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</si>
  <si>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</si>
  <si>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</si>
  <si>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</si>
  <si>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</si>
  <si>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</si>
  <si>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</si>
  <si>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</si>
  <si>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</si>
  <si>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</si>
  <si>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</si>
  <si>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</si>
  <si>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</si>
  <si>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</si>
  <si>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</si>
  <si>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</si>
  <si>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</si>
  <si>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</si>
  <si>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</si>
  <si>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</si>
  <si>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</si>
  <si>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</si>
  <si>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</si>
  <si>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</si>
  <si>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</si>
  <si>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</si>
  <si>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</si>
  <si>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</si>
  <si>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</si>
  <si>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</si>
  <si>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</si>
  <si>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</si>
  <si>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</si>
  <si>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</si>
  <si>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</si>
  <si>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</si>
  <si>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</si>
  <si>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</si>
  <si>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</si>
  <si>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</si>
  <si>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</si>
  <si>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</si>
  <si>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</si>
  <si>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</si>
  <si>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</si>
  <si>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</si>
  <si>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</si>
  <si>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</si>
  <si>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</si>
  <si>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</si>
  <si>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</si>
  <si>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</si>
  <si>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</si>
  <si>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</si>
  <si>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</si>
  <si>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</si>
  <si>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</si>
  <si>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</si>
  <si>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</si>
  <si>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</si>
  <si>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</si>
  <si>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</si>
  <si>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</si>
  <si>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</si>
  <si>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</si>
  <si>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</si>
  <si>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</si>
  <si>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</si>
  <si>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</si>
  <si>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</si>
  <si>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</si>
  <si>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</si>
  <si>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</si>
  <si>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</si>
  <si>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</si>
  <si>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</si>
  <si>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</si>
  <si>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</si>
  <si>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</si>
  <si>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</si>
  <si>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</si>
  <si>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</si>
  <si>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</si>
  <si>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</si>
  <si>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</si>
  <si>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</si>
  <si>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</si>
  <si>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</si>
  <si>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</si>
  <si>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</si>
  <si>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</si>
  <si>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</si>
  <si>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</si>
  <si>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</si>
  <si>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</si>
  <si>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</si>
  <si>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</si>
  <si>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</si>
  <si>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</si>
  <si>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</si>
  <si>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</si>
  <si>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</si>
  <si>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</si>
  <si>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</si>
  <si>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</si>
  <si>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</si>
  <si>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</si>
  <si>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</si>
  <si>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</si>
  <si>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</si>
  <si>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</si>
  <si>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</si>
  <si>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</si>
  <si>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</si>
  <si>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</si>
  <si>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</si>
  <si>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</si>
  <si>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</si>
  <si>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</si>
  <si>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</si>
  <si>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</si>
  <si>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</si>
  <si>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</si>
  <si>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</si>
  <si>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</si>
  <si>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</si>
  <si>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</si>
  <si>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</si>
  <si>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</si>
  <si>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</si>
  <si>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</si>
  <si>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</si>
  <si>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</si>
  <si>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</si>
  <si>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</si>
  <si>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</si>
  <si>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</si>
  <si>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</si>
  <si>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</si>
  <si>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</si>
  <si>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</si>
  <si>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</si>
  <si>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</si>
  <si>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</si>
  <si>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</si>
  <si>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</si>
  <si>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</si>
  <si>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</si>
  <si>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</si>
  <si>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</si>
  <si>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</si>
  <si>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</si>
  <si>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</si>
  <si>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</si>
  <si>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</si>
  <si>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</si>
  <si>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</si>
  <si>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</si>
  <si>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</si>
  <si>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</si>
  <si>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</si>
  <si>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</si>
  <si>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</si>
  <si>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</si>
  <si>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</si>
  <si>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</si>
  <si>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</si>
  <si>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</si>
  <si>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</si>
  <si>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</si>
  <si>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</si>
  <si>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</si>
  <si>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</si>
  <si>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</si>
  <si>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</si>
  <si>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</si>
  <si>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</si>
  <si>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</si>
  <si>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</si>
  <si>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</si>
  <si>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</si>
  <si>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</si>
  <si>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</si>
  <si>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</si>
  <si>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</si>
  <si>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</si>
  <si>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</si>
  <si>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</si>
  <si>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</si>
  <si>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</si>
  <si>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</si>
  <si>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</si>
  <si>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</si>
  <si>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</si>
  <si>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</si>
  <si>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</si>
  <si>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</si>
  <si>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</si>
  <si>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</si>
  <si>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</si>
  <si>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</si>
  <si>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</si>
  <si>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</si>
  <si>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</si>
  <si>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</si>
  <si>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</si>
  <si>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</si>
  <si>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</si>
  <si>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</si>
  <si>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</si>
  <si>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</si>
  <si>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</si>
  <si>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</si>
  <si>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</si>
  <si>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</si>
  <si>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</si>
  <si>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</si>
  <si>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</si>
  <si>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</si>
  <si>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</si>
  <si>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</si>
  <si>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</si>
  <si>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</si>
  <si>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</si>
  <si>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</si>
  <si>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</si>
  <si>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</si>
  <si>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</si>
  <si>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</si>
  <si>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</si>
  <si>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</si>
  <si>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</si>
  <si>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</si>
  <si>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</si>
  <si>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</si>
  <si>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</si>
  <si>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</si>
  <si>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</si>
  <si>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</si>
  <si>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</si>
  <si>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</si>
  <si>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</si>
  <si>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</si>
  <si>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</si>
  <si>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</si>
  <si>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</si>
  <si>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</si>
  <si>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</si>
  <si>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</si>
  <si>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</si>
  <si>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</si>
  <si>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</si>
  <si>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</si>
  <si>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</si>
  <si>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</si>
  <si>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</si>
  <si>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</si>
  <si>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</si>
  <si>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</si>
  <si>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</si>
  <si>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</si>
  <si>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</si>
  <si>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</si>
  <si>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</si>
  <si>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</si>
  <si>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</si>
  <si>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</si>
  <si>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</si>
  <si>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</si>
  <si>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</si>
  <si>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</si>
  <si>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</si>
  <si>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</si>
  <si>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</si>
  <si>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</si>
  <si>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</si>
  <si>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</si>
  <si>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</si>
  <si>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</si>
  <si>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</si>
  <si>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</si>
  <si>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</si>
  <si>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</si>
  <si>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</si>
  <si>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</si>
  <si>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</si>
  <si>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</si>
  <si>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</si>
  <si>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</si>
  <si>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</si>
  <si>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</si>
  <si>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</si>
  <si>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</si>
  <si>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</si>
  <si>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</si>
  <si>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</si>
  <si>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</si>
  <si>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</si>
  <si>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</si>
  <si>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</si>
  <si>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</si>
  <si>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</si>
  <si>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</si>
  <si>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</si>
  <si>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</si>
  <si>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</si>
  <si>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</si>
  <si>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</si>
  <si>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</si>
  <si>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</si>
  <si>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</si>
  <si>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</si>
  <si>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</si>
  <si>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</si>
  <si>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</si>
  <si>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</si>
  <si>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</si>
  <si>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</si>
  <si>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</si>
  <si>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</si>
  <si>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</si>
  <si>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</si>
  <si>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</si>
  <si>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</si>
  <si>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</si>
  <si>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</si>
  <si>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</si>
  <si>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</si>
  <si>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</si>
  <si>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</si>
  <si>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</si>
  <si>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</si>
  <si>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</si>
  <si>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</si>
  <si>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</si>
  <si>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</si>
  <si>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</si>
  <si>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</si>
  <si>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</si>
  <si>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</si>
  <si>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</si>
  <si>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</si>
  <si>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</si>
  <si>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</si>
  <si>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</si>
  <si>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</si>
  <si>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</si>
  <si>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</si>
  <si>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</si>
  <si>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</si>
  <si>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</si>
  <si>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</si>
  <si>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</si>
  <si>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</si>
  <si>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</si>
  <si>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</si>
  <si>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</si>
  <si>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</si>
  <si>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</si>
  <si>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</si>
  <si>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</si>
  <si>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</si>
  <si>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</si>
  <si>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</si>
  <si>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</si>
  <si>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</si>
  <si>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</si>
  <si>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</si>
  <si>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</si>
  <si>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</si>
  <si>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</si>
  <si>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</si>
  <si>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</si>
  <si>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</si>
  <si>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</si>
  <si>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</si>
  <si>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</si>
  <si>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</si>
  <si>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</si>
  <si>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</si>
  <si>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</si>
  <si>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</si>
  <si>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</si>
  <si>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</si>
  <si>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</si>
  <si>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</si>
  <si>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</si>
  <si>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</si>
  <si>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</si>
  <si>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</si>
  <si>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</si>
  <si>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</si>
  <si>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</si>
  <si>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</si>
  <si>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</si>
  <si>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</si>
  <si>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</si>
  <si>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</si>
  <si>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</si>
  <si>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</si>
  <si>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</si>
  <si>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</si>
  <si>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</si>
  <si>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</si>
  <si>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</si>
  <si>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</si>
  <si>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</si>
  <si>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</si>
  <si>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</si>
  <si>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</si>
  <si>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</si>
  <si>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</si>
  <si>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</si>
  <si>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</si>
  <si>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</si>
  <si>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</si>
  <si>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</si>
  <si>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</si>
  <si>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</si>
  <si>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</si>
  <si>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</si>
  <si>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</si>
  <si>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</si>
  <si>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</si>
  <si>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</si>
  <si>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</si>
  <si>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</si>
  <si>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</si>
  <si>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</si>
  <si>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</si>
  <si>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</si>
  <si>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</si>
  <si>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</si>
  <si>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</si>
  <si>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</si>
  <si>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</si>
  <si>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</si>
  <si>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</si>
  <si>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</si>
  <si>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</si>
  <si>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</si>
  <si>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</si>
  <si>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</si>
  <si>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</si>
  <si>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</si>
  <si>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</si>
  <si>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</si>
  <si>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</si>
  <si>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</si>
  <si>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</si>
  <si>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</si>
  <si>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</si>
  <si>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</si>
  <si>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</si>
  <si>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</si>
  <si>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</si>
  <si>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</si>
  <si>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</si>
  <si>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</si>
  <si>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</si>
  <si>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</si>
  <si>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</si>
  <si>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</si>
  <si>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</si>
  <si>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</si>
  <si>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</si>
  <si>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</si>
  <si>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</si>
  <si>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</si>
  <si>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</si>
  <si>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</si>
  <si>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</si>
  <si>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</si>
  <si>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</si>
  <si>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</si>
  <si>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</si>
  <si>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</si>
  <si>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</si>
  <si>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</si>
  <si>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</si>
  <si>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</si>
  <si>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</si>
  <si>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</si>
  <si>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</si>
  <si>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</si>
  <si>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</si>
  <si>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</si>
  <si>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</si>
  <si>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</si>
  <si>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</si>
  <si>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</si>
  <si>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</si>
  <si>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</si>
  <si>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</si>
  <si>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</si>
  <si>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</si>
  <si>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</si>
  <si>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</si>
  <si>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</si>
  <si>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</si>
  <si>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</si>
  <si>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</si>
  <si>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</si>
  <si>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</si>
  <si>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</si>
  <si>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</si>
  <si>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</si>
  <si>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</si>
  <si>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</si>
  <si>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</si>
  <si>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</si>
  <si>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</si>
  <si>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</si>
  <si>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</si>
  <si>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</si>
  <si>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</si>
  <si>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</si>
  <si>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</si>
  <si>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</si>
  <si>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</si>
  <si>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</si>
  <si>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</si>
  <si>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</si>
  <si>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</si>
  <si>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</si>
  <si>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</si>
  <si>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</si>
  <si>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</si>
  <si>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</si>
  <si>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</si>
  <si>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</si>
  <si>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</si>
  <si>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</si>
  <si>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</si>
  <si>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</si>
  <si>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</si>
  <si>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</si>
  <si>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</si>
  <si>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</si>
  <si>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</si>
  <si>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</si>
  <si>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</si>
  <si>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</si>
  <si>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</si>
  <si>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</si>
  <si>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</si>
  <si>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</si>
  <si>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</si>
  <si>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</si>
  <si>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</si>
  <si>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</si>
  <si>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</si>
  <si>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</si>
  <si>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</si>
  <si>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</si>
  <si>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</si>
  <si>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</si>
  <si>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</si>
  <si>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</si>
  <si>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</si>
  <si>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</si>
  <si>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</si>
  <si>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</si>
  <si>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</si>
  <si>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</si>
  <si>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</si>
  <si>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</si>
  <si>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</si>
  <si>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</si>
  <si>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</si>
  <si>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</si>
  <si>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</si>
  <si>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</si>
  <si>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</si>
  <si>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</si>
  <si>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</si>
  <si>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</si>
  <si>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</si>
  <si>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</si>
  <si>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</si>
  <si>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</si>
  <si>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</si>
  <si>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</si>
  <si>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</si>
  <si>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</si>
  <si>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</si>
  <si>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</si>
  <si>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</si>
  <si>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</si>
  <si>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</si>
  <si>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</si>
  <si>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</si>
  <si>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</si>
  <si>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</si>
  <si>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</si>
  <si>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</si>
  <si>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</si>
  <si>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</si>
  <si>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</si>
  <si>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</si>
  <si>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</si>
  <si>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</si>
  <si>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</si>
  <si>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</si>
  <si>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</si>
  <si>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</si>
  <si>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</si>
  <si>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</si>
  <si>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</si>
  <si>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</si>
  <si>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</si>
  <si>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</si>
  <si>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</si>
  <si>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</si>
  <si>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</si>
  <si>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</si>
  <si>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</si>
  <si>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</si>
  <si>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</si>
  <si>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</si>
  <si>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</si>
  <si>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</si>
  <si>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</si>
  <si>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</si>
  <si>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</si>
  <si>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</si>
  <si>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</si>
  <si>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</si>
  <si>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</si>
  <si>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</si>
  <si>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</si>
  <si>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</si>
  <si>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</si>
  <si>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</si>
  <si>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</si>
  <si>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</si>
  <si>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</si>
  <si>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</si>
  <si>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</si>
  <si>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</si>
  <si>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</si>
  <si>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</si>
  <si>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</si>
  <si>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</si>
  <si>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</si>
  <si>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</si>
  <si>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</si>
  <si>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</si>
  <si>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</si>
  <si>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</si>
  <si>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</si>
  <si>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</si>
  <si>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</si>
  <si>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</si>
  <si>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</si>
  <si>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</si>
  <si>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</si>
  <si>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</si>
  <si>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</si>
  <si>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</si>
  <si>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</si>
  <si>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</si>
  <si>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</si>
  <si>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</si>
  <si>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</si>
  <si>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</si>
  <si>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</si>
  <si>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</si>
  <si>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</si>
  <si>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</si>
  <si>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</si>
  <si>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</si>
  <si>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</si>
  <si>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</si>
  <si>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</si>
  <si>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</si>
  <si>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</si>
  <si>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</si>
  <si>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</si>
  <si>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</si>
  <si>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</si>
  <si>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</si>
  <si>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</si>
  <si>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</si>
  <si>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</si>
  <si>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</si>
  <si>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</si>
  <si>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</si>
  <si>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</si>
  <si>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</si>
  <si>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</si>
  <si>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</si>
  <si>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</si>
  <si>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</si>
  <si>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</si>
  <si>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</si>
  <si>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</si>
  <si>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</si>
  <si>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</si>
  <si>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</si>
  <si>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</si>
  <si>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</si>
  <si>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</si>
  <si>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</si>
  <si>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</si>
  <si>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</si>
  <si>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</si>
  <si>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</si>
  <si>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</si>
  <si>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</si>
  <si>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</si>
  <si>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</si>
  <si>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</si>
  <si>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</si>
  <si>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</si>
  <si>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</si>
  <si>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</si>
  <si>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</si>
  <si>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</si>
  <si>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</si>
  <si>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</si>
  <si>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</si>
  <si>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</si>
  <si>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</si>
  <si>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</si>
  <si>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</si>
  <si>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</si>
  <si>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</si>
  <si>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</si>
  <si>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</si>
  <si>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</si>
  <si>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</si>
  <si>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</si>
  <si>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</si>
  <si>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</si>
  <si>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</si>
  <si>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</si>
  <si>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</si>
  <si>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</si>
  <si>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</si>
  <si>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</si>
  <si>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</si>
  <si>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</si>
  <si>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</si>
  <si>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</si>
  <si>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</si>
  <si>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</si>
  <si>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</si>
  <si>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</si>
  <si>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</si>
  <si>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</si>
  <si>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</si>
  <si>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</si>
  <si>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</si>
  <si>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</si>
  <si>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</si>
  <si>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</si>
  <si>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</si>
  <si>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</si>
  <si>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</si>
  <si>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</si>
  <si>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</si>
  <si>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</si>
  <si>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</si>
  <si>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</si>
  <si>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</si>
  <si>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</si>
  <si>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</si>
  <si>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</si>
  <si>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</si>
  <si>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</si>
  <si>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</si>
  <si>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</si>
  <si>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</si>
  <si>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</si>
  <si>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</si>
  <si>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</si>
  <si>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</si>
  <si>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</si>
  <si>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</si>
  <si>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</si>
  <si>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</si>
  <si>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</si>
  <si>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</si>
  <si>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</si>
  <si>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</si>
  <si>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</si>
  <si>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</si>
  <si>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</si>
  <si>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</si>
  <si>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</si>
  <si>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</si>
  <si>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</si>
  <si>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</si>
  <si>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</si>
  <si>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</si>
  <si>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</si>
  <si>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</si>
  <si>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</si>
  <si>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</si>
  <si>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</si>
  <si>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</si>
  <si>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</si>
  <si>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</si>
  <si>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</si>
  <si>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</si>
  <si>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</si>
  <si>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</si>
  <si>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</si>
  <si>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</si>
  <si>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</si>
  <si>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</si>
  <si>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</si>
  <si>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</si>
  <si>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</si>
  <si>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</si>
  <si>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</si>
  <si>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</si>
  <si>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</si>
  <si>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</si>
  <si>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</si>
  <si>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</si>
  <si>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</si>
  <si>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</si>
  <si>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</si>
  <si>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</si>
  <si>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</si>
  <si>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</si>
  <si>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</si>
  <si>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</si>
  <si>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</si>
  <si>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</si>
  <si>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</si>
  <si>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</si>
  <si>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</si>
  <si>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</si>
  <si>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</si>
  <si>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</si>
  <si>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</si>
  <si>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</si>
  <si>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</si>
  <si>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</si>
  <si>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</si>
  <si>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</si>
  <si>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</si>
  <si>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</si>
  <si>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</si>
  <si>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</si>
  <si>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</si>
  <si>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</si>
  <si>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</si>
  <si>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</si>
  <si>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</si>
  <si>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</si>
  <si>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</si>
  <si>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</si>
  <si>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</si>
  <si>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</si>
  <si>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</si>
  <si>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</si>
  <si>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</si>
  <si>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</si>
  <si>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</si>
  <si>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</si>
  <si>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</si>
  <si>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</si>
  <si>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</si>
  <si>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</si>
  <si>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</si>
  <si>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</si>
  <si>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</si>
  <si>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</si>
  <si>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</si>
  <si>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</si>
  <si>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</si>
  <si>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</si>
  <si>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</si>
  <si>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</si>
  <si>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</si>
  <si>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</si>
  <si>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</si>
  <si>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</si>
  <si>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</si>
  <si>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</si>
  <si>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</si>
  <si>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</si>
  <si>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</si>
  <si>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</si>
  <si>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</si>
  <si>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</si>
  <si>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</si>
  <si>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</si>
  <si>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</si>
  <si>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</si>
  <si>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</si>
  <si>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</si>
  <si>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</si>
  <si>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</si>
  <si>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</si>
  <si>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</si>
  <si>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</si>
  <si>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</si>
  <si>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</si>
  <si>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</si>
  <si>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</si>
  <si>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</si>
  <si>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</si>
  <si>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</si>
  <si>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</si>
  <si>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</si>
  <si>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</si>
  <si>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</si>
  <si>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</si>
  <si>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</si>
  <si>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</si>
  <si>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</si>
  <si>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</si>
  <si>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</si>
  <si>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</si>
  <si>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</si>
  <si>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</si>
  <si>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</si>
  <si>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</si>
  <si>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</si>
  <si>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</si>
  <si>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</si>
  <si>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</si>
  <si>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</si>
  <si>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</si>
  <si>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</si>
  <si>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</si>
  <si>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</si>
  <si>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</si>
  <si>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</si>
  <si>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</si>
  <si>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</si>
  <si>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</si>
  <si>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</si>
  <si>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</si>
  <si>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</si>
  <si>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</si>
  <si>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</si>
  <si>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</si>
  <si>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</si>
  <si>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</si>
  <si>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</si>
  <si>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</si>
  <si>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</si>
  <si>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</si>
  <si>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</si>
  <si>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</si>
  <si>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</si>
  <si>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</si>
  <si>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</si>
  <si>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</si>
  <si>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</si>
  <si>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</si>
  <si>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</si>
  <si>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</si>
  <si>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</si>
  <si>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</si>
  <si>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</si>
  <si>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</si>
  <si>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</si>
  <si>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</si>
  <si>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</si>
  <si>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</si>
  <si>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</si>
  <si>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</si>
  <si>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</si>
  <si>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</si>
  <si>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</si>
  <si>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</si>
  <si>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</si>
  <si>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</si>
  <si>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</si>
  <si>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</si>
  <si>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</si>
  <si>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</si>
  <si>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</si>
  <si>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</si>
  <si>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</si>
  <si>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</si>
  <si>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</si>
  <si>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</si>
  <si>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</si>
  <si>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</si>
  <si>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</si>
  <si>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</si>
  <si>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</si>
  <si>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</si>
  <si>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</si>
  <si>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</si>
  <si>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</si>
  <si>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</si>
  <si>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</si>
  <si>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</si>
  <si>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</si>
  <si>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</si>
  <si>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</si>
  <si>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</si>
  <si>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</si>
  <si>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</si>
  <si>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</si>
  <si>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</si>
  <si>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</si>
  <si>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</si>
  <si>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</si>
  <si>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</si>
  <si>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</si>
  <si>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</si>
  <si>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</si>
  <si>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</si>
  <si>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</si>
  <si>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</si>
  <si>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</si>
  <si>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</si>
  <si>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</si>
  <si>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</si>
  <si>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</si>
  <si>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</si>
  <si>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</si>
  <si>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</si>
  <si>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</si>
  <si>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</si>
  <si>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</si>
  <si>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</si>
  <si>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</si>
  <si>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</si>
  <si>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</si>
  <si>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</si>
  <si>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</si>
  <si>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</si>
  <si>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</si>
  <si>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</si>
  <si>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</si>
  <si>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</si>
  <si>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</si>
  <si>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</si>
  <si>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</si>
  <si>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</si>
  <si>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</si>
  <si>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</si>
  <si>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</si>
  <si>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</si>
  <si>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</si>
  <si>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</si>
  <si>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</si>
  <si>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</si>
  <si>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</si>
  <si>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</si>
  <si>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</si>
  <si>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</si>
  <si>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</si>
  <si>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</si>
  <si>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</si>
  <si>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</si>
  <si>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</si>
  <si>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</si>
  <si>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</si>
  <si>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</si>
  <si>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</si>
  <si>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</si>
  <si>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</si>
  <si>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</si>
  <si>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</si>
  <si>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</si>
  <si>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</si>
  <si>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</si>
  <si>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</si>
  <si>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</si>
  <si>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</si>
  <si>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</si>
  <si>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</si>
  <si>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</si>
  <si>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</si>
  <si>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</si>
  <si>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</si>
  <si>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</si>
  <si>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</si>
  <si>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</si>
  <si>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</si>
  <si>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</si>
  <si>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</si>
  <si>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</si>
  <si>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</si>
  <si>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</si>
  <si>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</si>
  <si>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</si>
  <si>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</si>
  <si>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</si>
  <si>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</si>
  <si>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</si>
  <si>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</si>
  <si>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</si>
  <si>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</si>
  <si>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</si>
  <si>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</si>
  <si>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</si>
  <si>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</si>
  <si>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</si>
  <si>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</si>
  <si>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</si>
  <si>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</si>
  <si>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</si>
  <si>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</si>
  <si>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</si>
  <si>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</si>
  <si>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</si>
  <si>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</si>
  <si>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</si>
  <si>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</si>
  <si>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</si>
  <si>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</si>
  <si>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</si>
  <si>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</si>
  <si>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</si>
  <si>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</si>
  <si>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</si>
  <si>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</si>
  <si>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</si>
  <si>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</si>
  <si>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</si>
  <si>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</si>
  <si>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</si>
  <si>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</si>
  <si>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</si>
  <si>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</si>
  <si>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</si>
  <si>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</si>
  <si>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</si>
  <si>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</si>
  <si>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</si>
  <si>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</si>
  <si>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</si>
  <si>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</si>
  <si>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</si>
  <si>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</si>
  <si>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</si>
  <si>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</si>
  <si>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</si>
  <si>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</si>
  <si>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</si>
  <si>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</si>
  <si>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</si>
  <si>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</si>
  <si>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</si>
  <si>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</si>
  <si>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</si>
  <si>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</si>
  <si>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</si>
  <si>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</si>
  <si>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</si>
  <si>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</si>
  <si>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</si>
  <si>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</si>
  <si>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</si>
  <si>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</si>
  <si>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</si>
  <si>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</si>
  <si>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</si>
  <si>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</si>
  <si>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</si>
  <si>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</si>
  <si>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</si>
  <si>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</si>
  <si>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</si>
  <si>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</si>
  <si>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</si>
  <si>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</si>
  <si>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</si>
  <si>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</si>
  <si>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</si>
  <si>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</si>
  <si>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</si>
  <si>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</si>
  <si>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</si>
  <si>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</si>
  <si>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</si>
  <si>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</si>
  <si>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</si>
  <si>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</si>
  <si>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</si>
  <si>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</si>
  <si>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</si>
  <si>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</si>
  <si>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</si>
  <si>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</si>
  <si>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</si>
  <si>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</si>
  <si>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</si>
  <si>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</si>
  <si>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</si>
  <si>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</si>
  <si>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</si>
  <si>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</si>
  <si>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</si>
  <si>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</si>
  <si>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</si>
  <si>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</si>
  <si>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</si>
  <si>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</si>
  <si>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</si>
  <si>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</si>
  <si>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</si>
  <si>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</si>
  <si>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</si>
  <si>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</si>
  <si>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</si>
  <si>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</si>
  <si>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</si>
  <si>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</si>
  <si>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</si>
  <si>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</si>
  <si>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</si>
  <si>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</si>
  <si>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</si>
  <si>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</si>
  <si>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</si>
  <si>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</si>
  <si>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</si>
  <si>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</si>
  <si>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</si>
  <si>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</si>
  <si>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</si>
  <si>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</si>
  <si>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</si>
  <si>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</si>
  <si>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</si>
  <si>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</si>
  <si>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</si>
  <si>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</si>
  <si>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</si>
  <si>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</si>
  <si>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</si>
  <si>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</si>
  <si>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</si>
  <si>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</si>
  <si>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</si>
  <si>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</si>
  <si>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</si>
  <si>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</si>
  <si>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</si>
  <si>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</si>
  <si>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</si>
  <si>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</si>
  <si>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</si>
  <si>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</si>
  <si>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</si>
  <si>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</si>
  <si>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</si>
  <si>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</si>
  <si>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</si>
  <si>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</si>
  <si>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</si>
  <si>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</si>
  <si>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</si>
  <si>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</si>
  <si>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</si>
  <si>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</si>
  <si>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</si>
  <si>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</si>
  <si>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</si>
  <si>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</si>
  <si>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</si>
  <si>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</si>
  <si>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</si>
  <si>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</si>
  <si>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</si>
  <si>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</si>
  <si>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</si>
  <si>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</si>
  <si>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</si>
  <si>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</si>
  <si>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</si>
  <si>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</si>
  <si>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</si>
  <si>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</si>
  <si>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</si>
  <si>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</si>
  <si>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</si>
  <si>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</si>
  <si>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</si>
  <si>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</si>
  <si>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</si>
  <si>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</si>
  <si>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</si>
  <si>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</si>
  <si>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</si>
  <si>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</si>
  <si>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</si>
  <si>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</si>
  <si>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</si>
  <si>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</si>
  <si>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</si>
  <si>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</si>
  <si>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</si>
  <si>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</si>
  <si>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</si>
  <si>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</si>
  <si>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</si>
  <si>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</si>
  <si>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</si>
  <si>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</si>
  <si>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</si>
  <si>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</si>
  <si>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</si>
  <si>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</si>
  <si>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</si>
  <si>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</si>
  <si>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</si>
  <si>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</si>
  <si>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</si>
  <si>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</si>
  <si>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</si>
  <si>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</si>
  <si>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</si>
  <si>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</si>
  <si>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</si>
  <si>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</si>
  <si>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</si>
  <si>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</si>
  <si>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</si>
  <si>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</si>
  <si>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</si>
  <si>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</si>
  <si>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</si>
  <si>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</si>
  <si>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</si>
  <si>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</si>
  <si>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</si>
  <si>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</si>
  <si>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</si>
  <si>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</si>
  <si>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</si>
  <si>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</si>
  <si>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</si>
  <si>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</si>
  <si>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</si>
  <si>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</si>
  <si>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</si>
  <si>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</si>
  <si>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</si>
  <si>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</si>
  <si>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</si>
  <si>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</si>
  <si>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</si>
  <si>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</si>
  <si>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</si>
  <si>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</si>
  <si>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</si>
  <si>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</si>
  <si>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</si>
  <si>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</si>
  <si>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</si>
  <si>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</si>
  <si>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</si>
  <si>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</si>
  <si>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</si>
  <si>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</si>
  <si>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</si>
  <si>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</si>
  <si>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</si>
  <si>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</si>
  <si>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</si>
  <si>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</si>
  <si>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</si>
  <si>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</si>
  <si>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</si>
  <si>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</si>
  <si>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</si>
  <si>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</si>
  <si>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</si>
  <si>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</si>
  <si>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</si>
  <si>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</si>
  <si>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</si>
  <si>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</si>
  <si>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</si>
  <si>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</si>
  <si>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</si>
  <si>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</si>
  <si>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</si>
  <si>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</si>
  <si>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</si>
  <si>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</si>
  <si>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</si>
  <si>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</si>
  <si>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</si>
  <si>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</si>
  <si>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</si>
  <si>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</si>
  <si>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</si>
  <si>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</si>
  <si>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</si>
  <si>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</si>
  <si>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</si>
  <si>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</si>
  <si>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</si>
  <si>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</si>
  <si>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</si>
  <si>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</si>
  <si>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</si>
  <si>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</si>
  <si>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</si>
  <si>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</si>
  <si>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</si>
  <si>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</si>
  <si>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</si>
  <si>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</si>
  <si>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</si>
  <si>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</si>
  <si>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</si>
  <si>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</si>
  <si>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</si>
  <si>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</si>
  <si>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</si>
  <si>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</si>
  <si>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</si>
  <si>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</si>
  <si>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</si>
  <si>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</si>
  <si>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</si>
  <si>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</si>
  <si>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</si>
  <si>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</si>
  <si>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</si>
  <si>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</si>
  <si>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</si>
  <si>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</si>
  <si>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</si>
  <si>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</si>
  <si>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</si>
  <si>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</si>
  <si>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</si>
  <si>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</si>
  <si>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</si>
  <si>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</si>
  <si>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</si>
  <si>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</si>
  <si>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</si>
  <si>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</si>
  <si>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</si>
  <si>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</si>
  <si>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</si>
  <si>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</si>
  <si>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</si>
  <si>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</si>
  <si>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</si>
  <si>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</si>
  <si>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</si>
  <si>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</si>
  <si>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</si>
  <si>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</si>
  <si>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</si>
  <si>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</si>
  <si>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</si>
  <si>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</si>
  <si>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</si>
  <si>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</si>
  <si>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</si>
  <si>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</si>
  <si>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</si>
  <si>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</si>
  <si>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</si>
  <si>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</si>
  <si>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</si>
  <si>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</si>
  <si>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</si>
  <si>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</si>
  <si>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</si>
  <si>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</si>
  <si>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</si>
  <si>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</si>
  <si>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</si>
  <si>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</si>
  <si>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</si>
  <si>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</si>
  <si>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</si>
  <si>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</si>
  <si>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</si>
  <si>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</si>
  <si>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</si>
  <si>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</si>
  <si>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</si>
  <si>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</si>
  <si>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</si>
  <si>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</si>
  <si>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</si>
  <si>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</si>
  <si>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</si>
  <si>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</si>
  <si>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</si>
  <si>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</si>
  <si>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</si>
  <si>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</si>
  <si>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</si>
  <si>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</si>
  <si>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</si>
  <si>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</si>
  <si>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</si>
  <si>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</si>
  <si>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</si>
  <si>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</si>
  <si>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</si>
  <si>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</si>
  <si>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</si>
  <si>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</si>
  <si>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</si>
  <si>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</si>
  <si>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</si>
  <si>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</si>
  <si>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</si>
  <si>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</si>
  <si>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</si>
  <si>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</si>
  <si>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</si>
  <si>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</si>
  <si>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</si>
  <si>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</si>
  <si>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</si>
  <si>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</si>
  <si>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</si>
  <si>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</si>
  <si>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</si>
  <si>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</si>
  <si>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</si>
  <si>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</si>
  <si>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</si>
  <si>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</si>
  <si>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</si>
  <si>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</si>
  <si>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</si>
  <si>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</si>
  <si>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</si>
  <si>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</si>
  <si>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</si>
  <si>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</si>
  <si>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</si>
  <si>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</si>
  <si>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</si>
  <si>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</si>
  <si>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</si>
  <si>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</si>
  <si>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</si>
  <si>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</si>
  <si>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</si>
  <si>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</si>
  <si>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</si>
  <si>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</si>
  <si>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</si>
  <si>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</si>
  <si>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</si>
  <si>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</si>
  <si>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</si>
  <si>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</si>
  <si>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</si>
  <si>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</si>
  <si>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</si>
  <si>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</si>
  <si>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</si>
  <si>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</si>
  <si>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</si>
  <si>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</si>
  <si>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</si>
  <si>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</si>
  <si>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</si>
  <si>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</si>
  <si>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</si>
  <si>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</si>
  <si>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</si>
  <si>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</si>
  <si>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</si>
  <si>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</si>
  <si>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</si>
  <si>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</si>
  <si>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</si>
  <si>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</si>
  <si>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</si>
  <si>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</si>
  <si>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</si>
  <si>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</si>
  <si>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</si>
  <si>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</si>
  <si>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</si>
  <si>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</si>
  <si>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</si>
  <si>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</si>
  <si>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</si>
  <si>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</si>
  <si>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</si>
  <si>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</si>
  <si>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</si>
  <si>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</si>
  <si>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</si>
  <si>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</si>
  <si>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</si>
  <si>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</si>
  <si>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</si>
  <si>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</si>
  <si>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</si>
  <si>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</si>
  <si>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</si>
  <si>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</si>
  <si>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</si>
  <si>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</si>
  <si>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</si>
  <si>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</si>
  <si>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</si>
  <si>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</si>
  <si>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</si>
  <si>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</si>
  <si>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</si>
  <si>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</si>
  <si>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</si>
  <si>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</si>
  <si>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</si>
  <si>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</si>
  <si>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</si>
  <si>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</si>
  <si>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</si>
  <si>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</si>
  <si>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</si>
  <si>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</si>
  <si>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</si>
  <si>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</si>
  <si>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</si>
  <si>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</si>
  <si>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</si>
  <si>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</si>
  <si>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</si>
  <si>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</si>
  <si>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</si>
  <si>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</si>
  <si>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</si>
  <si>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</si>
  <si>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</si>
  <si>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</si>
  <si>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</si>
  <si>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</si>
  <si>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</si>
  <si>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</si>
  <si>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</si>
  <si>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</si>
  <si>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</si>
  <si>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</si>
  <si>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</si>
  <si>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</si>
  <si>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</si>
  <si>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</si>
  <si>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</si>
  <si>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</si>
  <si>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</si>
  <si>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</si>
  <si>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</si>
  <si>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</si>
  <si>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</si>
  <si>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</si>
  <si>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</si>
  <si>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</si>
  <si>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</si>
  <si>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</si>
  <si>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</si>
  <si>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</si>
  <si>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</si>
  <si>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</si>
  <si>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</si>
  <si>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</si>
  <si>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</si>
  <si>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</si>
  <si>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</si>
  <si>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</si>
  <si>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</si>
  <si>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</si>
  <si>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</si>
  <si>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</si>
  <si>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</si>
  <si>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</si>
  <si>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</si>
  <si>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</si>
  <si>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</si>
  <si>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</si>
  <si>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</si>
  <si>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</si>
  <si>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</si>
  <si>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</si>
  <si>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</si>
  <si>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</si>
  <si>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</si>
  <si>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</si>
  <si>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</si>
  <si>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</si>
  <si>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</si>
  <si>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</si>
  <si>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</si>
  <si>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</si>
  <si>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</si>
  <si>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</si>
  <si>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</si>
  <si>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</si>
  <si>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</si>
  <si>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</si>
  <si>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</si>
  <si>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</si>
  <si>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</si>
  <si>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</si>
  <si>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</si>
  <si>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</si>
  <si>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</si>
  <si>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</si>
  <si>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</si>
  <si>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</si>
  <si>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</si>
  <si>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</si>
  <si>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</si>
  <si>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</si>
  <si>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</si>
  <si>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</si>
  <si>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</si>
  <si>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</si>
  <si>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</si>
  <si>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</si>
  <si>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</si>
  <si>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</si>
  <si>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</si>
  <si>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</si>
  <si>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</si>
  <si>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</si>
  <si>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</si>
  <si>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</si>
  <si>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</si>
  <si>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</si>
  <si>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</si>
  <si>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</si>
  <si>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</si>
  <si>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</si>
  <si>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</si>
  <si>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</si>
  <si>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</si>
  <si>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</si>
  <si>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</si>
  <si>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</si>
  <si>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</si>
  <si>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</si>
  <si>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</si>
  <si>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</si>
  <si>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</si>
  <si>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</si>
  <si>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</si>
  <si>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</si>
  <si>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</si>
  <si>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</si>
  <si>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</si>
  <si>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</si>
  <si>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</si>
  <si>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</si>
  <si>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</si>
  <si>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</si>
  <si>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</si>
  <si>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</si>
  <si>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</si>
  <si>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</si>
  <si>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</si>
  <si>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</si>
  <si>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</si>
  <si>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</si>
  <si>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</si>
  <si>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</si>
  <si>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</si>
  <si>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</si>
  <si>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</si>
  <si>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</si>
  <si>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</si>
  <si>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</si>
  <si>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</si>
  <si>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</si>
  <si>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</si>
  <si>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</si>
  <si>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</si>
  <si>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</si>
  <si>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</si>
  <si>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</si>
  <si>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</si>
  <si>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</si>
  <si>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</si>
  <si>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</si>
  <si>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</si>
  <si>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</si>
  <si>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</si>
  <si>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</si>
  <si>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</si>
  <si>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</si>
  <si>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</si>
  <si>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</si>
  <si>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</si>
  <si>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</si>
  <si>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</si>
  <si>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</si>
  <si>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</si>
  <si>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</si>
  <si>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</si>
  <si>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</si>
  <si>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</si>
  <si>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</si>
  <si>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</si>
  <si>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</si>
  <si>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</si>
  <si>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</si>
  <si>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</si>
  <si>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</si>
  <si>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</si>
  <si>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</si>
  <si>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</si>
  <si>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</si>
  <si>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</si>
  <si>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</si>
  <si>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</si>
  <si>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</si>
  <si>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</si>
  <si>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</si>
  <si>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</si>
  <si>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</si>
  <si>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</si>
  <si>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</si>
  <si>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</si>
  <si>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</si>
  <si>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</si>
  <si>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</si>
  <si>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</si>
  <si>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</si>
  <si>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</si>
  <si>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</si>
  <si>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</si>
  <si>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</si>
  <si>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</si>
  <si>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</si>
  <si>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</si>
  <si>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</si>
  <si>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</si>
  <si>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</si>
  <si>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</si>
  <si>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</si>
  <si>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</si>
  <si>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</si>
  <si>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</si>
  <si>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</si>
  <si>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</si>
  <si>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</si>
  <si>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</si>
  <si>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</si>
  <si>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</si>
  <si>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</si>
  <si>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</si>
  <si>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</si>
  <si>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</si>
  <si>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</si>
  <si>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</si>
  <si>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</si>
  <si>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</si>
  <si>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</si>
  <si>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</si>
  <si>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</si>
  <si>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</si>
  <si>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</si>
  <si>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</si>
  <si>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</si>
  <si>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</si>
  <si>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</si>
  <si>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</si>
  <si>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</si>
  <si>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</si>
  <si>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</si>
  <si>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</si>
  <si>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</si>
  <si>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</si>
  <si>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</si>
  <si>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</si>
  <si>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</si>
  <si>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</si>
  <si>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</si>
  <si>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</si>
  <si>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</si>
  <si>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</si>
  <si>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</si>
  <si>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</si>
  <si>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</si>
  <si>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</si>
  <si>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</si>
  <si>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</si>
  <si>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</si>
  <si>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</si>
  <si>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</si>
  <si>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</si>
  <si>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</si>
  <si>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</si>
  <si>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</si>
  <si>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</si>
  <si>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</si>
  <si>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</si>
  <si>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</si>
  <si>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</si>
  <si>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</si>
  <si>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</si>
  <si>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</si>
  <si>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</si>
  <si>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</si>
  <si>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</si>
  <si>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</si>
  <si>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</si>
  <si>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</si>
  <si>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</si>
  <si>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</si>
  <si>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</si>
  <si>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</si>
  <si>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</si>
  <si>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</si>
  <si>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</si>
  <si>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</si>
  <si>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</si>
  <si>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</si>
  <si>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</si>
  <si>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</si>
  <si>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</si>
  <si>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</si>
  <si>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</si>
  <si>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</si>
  <si>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</si>
  <si>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</si>
  <si>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</si>
  <si>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</si>
  <si>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</si>
  <si>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</si>
  <si>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</si>
  <si>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</si>
  <si>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</si>
  <si>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</si>
  <si>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</si>
  <si>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</si>
  <si>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</si>
  <si>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</si>
  <si>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</si>
  <si>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</si>
  <si>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</si>
  <si>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</si>
  <si>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</si>
  <si>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</si>
  <si>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</si>
  <si>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</si>
  <si>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</si>
  <si>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</si>
  <si>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</si>
  <si>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</si>
  <si>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</si>
  <si>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</si>
  <si>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</si>
  <si>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</si>
  <si>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</si>
  <si>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</si>
  <si>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</si>
  <si>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</si>
  <si>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</si>
  <si>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</si>
  <si>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</si>
  <si>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</si>
  <si>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</si>
  <si>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</si>
  <si>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</si>
  <si>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</si>
  <si>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</si>
  <si>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</si>
  <si>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</si>
  <si>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</si>
  <si>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</si>
  <si>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</si>
  <si>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</si>
  <si>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</si>
  <si>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</si>
  <si>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</si>
  <si>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</si>
  <si>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</si>
  <si>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</si>
  <si>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</si>
  <si>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</si>
  <si>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</si>
  <si>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</si>
  <si>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</si>
  <si>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</si>
  <si>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</si>
  <si>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</si>
  <si>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</si>
  <si>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</si>
  <si>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</si>
  <si>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</si>
  <si>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</si>
  <si>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</si>
  <si>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</si>
  <si>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</si>
  <si>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</si>
  <si>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</si>
  <si>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</si>
  <si>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</si>
  <si>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</si>
  <si>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</si>
  <si>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</si>
  <si>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</si>
  <si>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</si>
  <si>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</si>
  <si>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</si>
  <si>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</si>
  <si>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</si>
  <si>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</si>
  <si>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</si>
  <si>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</si>
  <si>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</si>
  <si>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</si>
  <si>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</si>
  <si>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</si>
  <si>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</si>
  <si>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</si>
  <si>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</si>
  <si>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</si>
  <si>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</si>
  <si>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</si>
  <si>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</si>
  <si>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</si>
  <si>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</si>
  <si>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</si>
  <si>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</si>
  <si>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</si>
  <si>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</si>
  <si>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</si>
  <si>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</si>
  <si>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</si>
  <si>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</si>
  <si>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</si>
  <si>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</si>
  <si>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</si>
  <si>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</si>
  <si>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</si>
  <si>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</si>
  <si>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</si>
  <si>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</si>
  <si>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</si>
  <si>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</si>
  <si>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</si>
  <si>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</si>
  <si>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</si>
  <si>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</si>
  <si>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</si>
  <si>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</si>
  <si>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</si>
  <si>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</si>
  <si>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</si>
  <si>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</si>
  <si>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</si>
  <si>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</si>
  <si>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</si>
  <si>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</si>
  <si>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</si>
  <si>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</si>
  <si>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</si>
  <si>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</si>
  <si>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</si>
  <si>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</si>
  <si>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</si>
  <si>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</si>
  <si>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</si>
  <si>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</si>
  <si>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</si>
  <si>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</si>
  <si>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</si>
  <si>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</si>
  <si>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</si>
  <si>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</si>
  <si>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</si>
  <si>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</si>
  <si>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</si>
  <si>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</si>
  <si>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</si>
  <si>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</si>
  <si>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</si>
  <si>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</si>
  <si>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</si>
  <si>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</si>
  <si>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</si>
  <si>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</si>
  <si>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</si>
  <si>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</si>
  <si>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</si>
  <si>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</si>
  <si>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</si>
  <si>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</si>
  <si>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</si>
  <si>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</si>
  <si>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</si>
  <si>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</si>
  <si>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</si>
  <si>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</si>
  <si>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</si>
  <si>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</si>
  <si>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</si>
  <si>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</si>
  <si>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</si>
  <si>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</si>
  <si>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</si>
  <si>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</si>
  <si>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</si>
  <si>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</si>
  <si>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</si>
  <si>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</si>
  <si>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</si>
  <si>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</si>
  <si>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</si>
  <si>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</si>
  <si>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</si>
  <si>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</si>
  <si>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</si>
  <si>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</si>
  <si>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</si>
  <si>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</si>
  <si>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</si>
  <si>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</si>
  <si>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</si>
  <si>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</si>
  <si>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</si>
  <si>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</si>
  <si>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</si>
  <si>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</si>
  <si>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</si>
  <si>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</si>
  <si>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</si>
  <si>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</si>
  <si>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</si>
  <si>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</si>
  <si>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</si>
  <si>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</si>
  <si>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</si>
  <si>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</si>
  <si>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</si>
  <si>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</si>
  <si>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</si>
  <si>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</si>
  <si>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</si>
  <si>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</si>
  <si>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</si>
  <si>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</si>
  <si>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</si>
  <si>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</si>
  <si>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</si>
  <si>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</si>
  <si>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</si>
  <si>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</si>
  <si>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</si>
  <si>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</si>
  <si>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</si>
  <si>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</si>
  <si>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</si>
  <si>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</si>
  <si>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</si>
  <si>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</si>
  <si>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</si>
  <si>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</si>
  <si>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</si>
  <si>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</si>
  <si>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</si>
  <si>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</si>
  <si>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</si>
  <si>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</si>
  <si>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</si>
  <si>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</si>
  <si>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</si>
  <si>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</si>
  <si>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</si>
  <si>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</si>
  <si>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</si>
  <si>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</si>
  <si>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</si>
  <si>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</si>
  <si>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</si>
  <si>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</si>
  <si>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</si>
  <si>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</si>
  <si>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</si>
  <si>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</si>
  <si>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</si>
  <si>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</si>
  <si>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</si>
  <si>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</si>
  <si>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</si>
  <si>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</si>
  <si>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</si>
  <si>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</si>
  <si>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</si>
  <si>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</si>
  <si>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</si>
  <si>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</si>
  <si>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</si>
  <si>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</si>
  <si>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</si>
  <si>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</si>
  <si>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</si>
  <si>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</si>
  <si>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</si>
  <si>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</si>
  <si>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</si>
  <si>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</si>
  <si>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</si>
  <si>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</si>
  <si>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</si>
  <si>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</si>
  <si>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</si>
  <si>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</si>
  <si>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</si>
  <si>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</si>
  <si>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</si>
  <si>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</si>
  <si>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</si>
  <si>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</si>
  <si>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</si>
  <si>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</si>
  <si>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</si>
  <si>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</si>
  <si>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</si>
  <si>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</si>
  <si>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</si>
  <si>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</si>
  <si>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</si>
  <si>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</si>
  <si>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</si>
  <si>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</si>
  <si>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</si>
  <si>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</si>
  <si>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</si>
  <si>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</si>
  <si>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</si>
  <si>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</si>
  <si>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</si>
  <si>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</si>
  <si>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</si>
  <si>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</si>
  <si>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</si>
  <si>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</si>
  <si>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</si>
  <si>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</si>
  <si>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</si>
  <si>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</si>
  <si>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</si>
  <si>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</si>
  <si>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</si>
  <si>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</si>
  <si>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</si>
  <si>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</si>
  <si>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</si>
  <si>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</si>
  <si>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</si>
  <si>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</si>
  <si>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</si>
  <si>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</si>
  <si>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</si>
  <si>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</si>
  <si>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</si>
  <si>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</si>
  <si>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</si>
  <si>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</si>
  <si>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</si>
  <si>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</si>
  <si>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</si>
  <si>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</si>
  <si>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</si>
  <si>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</si>
  <si>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</si>
  <si>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</si>
  <si>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</si>
  <si>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</si>
  <si>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</si>
  <si>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</si>
  <si>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</si>
  <si>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</si>
  <si>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</si>
  <si>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</si>
  <si>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</si>
  <si>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</si>
  <si>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</si>
  <si>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</si>
  <si>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</si>
  <si>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</si>
  <si>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</si>
  <si>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</si>
  <si>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</si>
  <si>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</si>
  <si>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</si>
  <si>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</si>
  <si>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</si>
  <si>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</si>
  <si>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</si>
  <si>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</si>
  <si>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</si>
  <si>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</si>
  <si>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</si>
  <si>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</si>
  <si>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</si>
  <si>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</si>
  <si>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</si>
  <si>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</si>
  <si>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</si>
  <si>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</si>
  <si>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</si>
  <si>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</si>
  <si>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</si>
  <si>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</si>
  <si>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</si>
  <si>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</si>
  <si>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</si>
  <si>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</si>
  <si>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</si>
  <si>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</si>
  <si>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</si>
  <si>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</si>
  <si>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</si>
  <si>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</si>
  <si>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</si>
  <si>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</si>
  <si>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</si>
  <si>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</si>
  <si>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</si>
  <si>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</si>
  <si>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</si>
  <si>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</si>
  <si>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</si>
  <si>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</si>
  <si>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</si>
  <si>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</si>
  <si>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</si>
  <si>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</si>
  <si>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</si>
  <si>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</si>
  <si>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</si>
  <si>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</si>
  <si>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</si>
  <si>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</si>
  <si>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</si>
  <si>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</si>
  <si>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</si>
  <si>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</si>
  <si>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</si>
  <si>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</si>
  <si>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</si>
  <si>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</si>
  <si>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</si>
  <si>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</si>
  <si>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</si>
  <si>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</si>
  <si>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</si>
  <si>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</si>
  <si>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</si>
  <si>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</si>
  <si>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</si>
  <si>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</si>
  <si>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</si>
  <si>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</si>
  <si>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</si>
  <si>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</si>
  <si>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</si>
  <si>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</si>
  <si>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</si>
  <si>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</si>
  <si>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</si>
  <si>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</si>
  <si>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</si>
  <si>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</si>
  <si>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</si>
  <si>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</si>
  <si>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</si>
  <si>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</si>
  <si>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</si>
  <si>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</si>
  <si>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</si>
  <si>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</si>
  <si>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</si>
  <si>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</si>
  <si>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</si>
  <si>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</si>
  <si>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</si>
  <si>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</si>
  <si>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</si>
  <si>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</si>
  <si>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</si>
  <si>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</si>
  <si>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</si>
  <si>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</si>
  <si>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</si>
  <si>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</si>
  <si>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</si>
  <si>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</si>
  <si>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</si>
  <si>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</si>
  <si>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</si>
  <si>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</si>
  <si>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</si>
  <si>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</si>
  <si>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</si>
  <si>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</si>
  <si>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</si>
  <si>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</si>
  <si>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</si>
  <si>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</si>
  <si>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</si>
  <si>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</si>
  <si>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</si>
  <si>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</si>
  <si>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</si>
  <si>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</si>
  <si>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</si>
  <si>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</si>
  <si>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</si>
  <si>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</si>
  <si>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</si>
  <si>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</si>
  <si>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</si>
  <si>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</si>
  <si>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</si>
  <si>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</si>
  <si>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</si>
  <si>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</si>
  <si>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</si>
  <si>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</si>
  <si>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</si>
  <si>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</si>
  <si>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</si>
  <si>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</si>
  <si>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</si>
  <si>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</si>
  <si>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</si>
  <si>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</si>
  <si>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</si>
  <si>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</si>
  <si>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</si>
  <si>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</si>
  <si>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</si>
  <si>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</si>
  <si>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</si>
  <si>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</si>
  <si>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</si>
  <si>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</si>
  <si>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</si>
  <si>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</si>
  <si>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</si>
  <si>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</si>
  <si>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</si>
  <si>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</si>
  <si>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</si>
  <si>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</si>
  <si>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</si>
  <si>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</si>
  <si>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</si>
  <si>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</si>
  <si>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</si>
  <si>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</si>
  <si>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</si>
  <si>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</si>
  <si>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</si>
  <si>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</si>
  <si>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</si>
  <si>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</si>
  <si>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</si>
  <si>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</si>
  <si>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</si>
  <si>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</si>
  <si>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</si>
  <si>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</si>
  <si>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</si>
  <si>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</si>
  <si>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</si>
  <si>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</si>
  <si>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</si>
  <si>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</si>
  <si>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</si>
  <si>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</si>
  <si>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</si>
  <si>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</si>
  <si>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</si>
  <si>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</si>
  <si>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</si>
  <si>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</si>
  <si>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</si>
  <si>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</si>
  <si>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</si>
  <si>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</si>
  <si>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</si>
  <si>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</si>
  <si>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</si>
  <si>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</si>
  <si>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</si>
  <si>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</si>
  <si>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</si>
  <si>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</si>
  <si>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</si>
  <si>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</si>
  <si>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</si>
  <si>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</si>
  <si>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</si>
  <si>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</si>
  <si>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</si>
  <si>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</si>
  <si>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</si>
  <si>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</si>
  <si>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</si>
  <si>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</si>
  <si>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</si>
  <si>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</si>
  <si>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</si>
  <si>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</si>
  <si>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</si>
  <si>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</si>
  <si>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</si>
  <si>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</si>
  <si>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</si>
  <si>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</si>
  <si>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</si>
  <si>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</si>
  <si>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</si>
  <si>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</si>
  <si>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</si>
  <si>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</si>
  <si>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</si>
  <si>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</si>
  <si>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</si>
  <si>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</si>
  <si>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</si>
  <si>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</si>
  <si>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</si>
  <si>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</si>
  <si>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</si>
  <si>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</si>
  <si>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</si>
  <si>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</si>
  <si>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</si>
  <si>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</si>
  <si>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</si>
  <si>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</si>
  <si>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</si>
  <si>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</si>
  <si>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</si>
  <si>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</si>
  <si>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</si>
  <si>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</si>
  <si>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</si>
  <si>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</si>
  <si>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</si>
  <si>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</si>
  <si>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</si>
  <si>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</si>
  <si>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</si>
  <si>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</si>
  <si>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</si>
  <si>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</si>
  <si>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</si>
  <si>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</si>
  <si>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</si>
  <si>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</si>
  <si>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</si>
  <si>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</si>
  <si>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</si>
  <si>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</si>
  <si>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</si>
  <si>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</si>
  <si>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</si>
  <si>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</si>
  <si>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</si>
  <si>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</si>
  <si>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</si>
  <si>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</si>
  <si>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</si>
  <si>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</si>
  <si>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</si>
  <si>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</si>
  <si>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</si>
  <si>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</si>
  <si>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</si>
  <si>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</si>
  <si>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</si>
  <si>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</si>
  <si>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</si>
  <si>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</si>
  <si>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</si>
  <si>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</si>
  <si>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</si>
  <si>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</si>
  <si>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</si>
  <si>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</si>
  <si>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</si>
  <si>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</si>
  <si>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</si>
  <si>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</si>
  <si>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</si>
  <si>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</si>
  <si>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</si>
  <si>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</si>
  <si>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</si>
  <si>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</si>
  <si>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</si>
  <si>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</si>
  <si>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</si>
  <si>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</si>
  <si>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</si>
  <si>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</si>
  <si>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</si>
  <si>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</si>
  <si>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</si>
  <si>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</si>
  <si>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</si>
  <si>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</si>
  <si>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</si>
  <si>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</si>
  <si>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</si>
  <si>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</si>
  <si>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</si>
  <si>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</si>
  <si>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</si>
  <si>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</si>
  <si>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</si>
  <si>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</si>
  <si>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</si>
  <si>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</si>
  <si>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</si>
  <si>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</si>
  <si>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</si>
  <si>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</si>
  <si>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</si>
  <si>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</si>
  <si>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</si>
  <si>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</si>
  <si>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</si>
  <si>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</si>
  <si>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</si>
  <si>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</si>
  <si>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</si>
  <si>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</si>
  <si>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</si>
  <si>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</si>
  <si>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</si>
  <si>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</si>
  <si>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</si>
  <si>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</si>
  <si>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</si>
  <si>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</si>
  <si>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</si>
  <si>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</si>
  <si>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</si>
  <si>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</si>
  <si>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</si>
  <si>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</si>
  <si>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</si>
  <si>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</si>
  <si>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</si>
  <si>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</si>
  <si>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</si>
  <si>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</si>
  <si>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</si>
  <si>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</si>
  <si>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</si>
  <si>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</si>
  <si>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</si>
  <si>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</si>
  <si>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</si>
  <si>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</si>
  <si>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</si>
  <si>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</si>
  <si>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</si>
  <si>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</si>
  <si>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</si>
  <si>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</si>
  <si>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</si>
  <si>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</si>
  <si>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</si>
  <si>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</si>
  <si>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</si>
  <si>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</si>
  <si>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</si>
  <si>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</si>
  <si>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</si>
  <si>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</si>
  <si>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</si>
  <si>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</si>
  <si>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</si>
  <si>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</si>
  <si>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</si>
  <si>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</si>
  <si>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</si>
  <si>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</si>
  <si>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</si>
  <si>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</si>
  <si>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</si>
  <si>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</si>
  <si>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</si>
  <si>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</si>
  <si>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</si>
  <si>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</si>
  <si>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</si>
  <si>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</si>
  <si>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</si>
  <si>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</si>
  <si>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</si>
  <si>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</si>
  <si>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</si>
  <si>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</si>
  <si>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</si>
  <si>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</si>
  <si>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</si>
  <si>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</si>
  <si>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</si>
  <si>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</si>
  <si>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</si>
  <si>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</si>
  <si>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</si>
  <si>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</si>
  <si>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</si>
  <si>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</si>
  <si>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</si>
  <si>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</si>
  <si>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</si>
  <si>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</si>
  <si>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</si>
  <si>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</si>
  <si>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</si>
  <si>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</si>
  <si>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</si>
  <si>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</si>
  <si>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</si>
  <si>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</si>
  <si>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</si>
  <si>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</si>
  <si>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</si>
  <si>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</si>
  <si>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</si>
  <si>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</si>
  <si>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</si>
  <si>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</si>
  <si>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</si>
  <si>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</si>
  <si>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</si>
  <si>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</si>
  <si>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</si>
  <si>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</si>
  <si>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</si>
  <si>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</si>
  <si>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</si>
  <si>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</si>
  <si>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</si>
  <si>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</si>
  <si>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</si>
  <si>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</si>
  <si>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</si>
  <si>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</si>
  <si>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</si>
  <si>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</si>
  <si>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</si>
  <si>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</si>
  <si>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</si>
  <si>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</si>
  <si>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</si>
  <si>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</si>
  <si>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</si>
  <si>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</si>
  <si>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</si>
  <si>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</si>
  <si>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</si>
  <si>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</si>
  <si>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</si>
  <si>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</si>
  <si>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</si>
  <si>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</si>
  <si>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</si>
  <si>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</si>
  <si>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</si>
  <si>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</si>
  <si>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</si>
  <si>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</si>
  <si>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</si>
  <si>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</si>
  <si>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</si>
  <si>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</si>
  <si>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</si>
  <si>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</si>
  <si>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</si>
  <si>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</si>
  <si>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</si>
  <si>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</si>
  <si>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</si>
  <si>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</si>
  <si>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</si>
  <si>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</si>
  <si>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</si>
  <si>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</si>
  <si>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</si>
  <si>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</si>
  <si>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</si>
  <si>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</si>
  <si>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</si>
  <si>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</si>
  <si>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</si>
  <si>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</si>
  <si>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</si>
  <si>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</si>
  <si>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</si>
  <si>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</si>
  <si>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</si>
  <si>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</si>
  <si>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</si>
  <si>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</si>
  <si>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</si>
  <si>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</si>
  <si>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</si>
  <si>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</si>
  <si>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</si>
  <si>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</si>
  <si>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</si>
  <si>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</si>
  <si>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</si>
  <si>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</si>
  <si>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</si>
  <si>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</si>
  <si>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</si>
  <si>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</si>
  <si>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</si>
  <si>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</si>
  <si>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</si>
  <si>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</si>
  <si>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</si>
  <si>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</si>
  <si>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</si>
  <si>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</si>
  <si>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</si>
  <si>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</si>
  <si>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</si>
  <si>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</si>
  <si>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</si>
  <si>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</si>
  <si>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</si>
  <si>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</si>
  <si>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</si>
  <si>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</si>
  <si>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</si>
  <si>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</si>
  <si>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</si>
  <si>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</si>
  <si>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</si>
  <si>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</si>
  <si>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</si>
  <si>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</si>
  <si>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</si>
  <si>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</si>
  <si>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</si>
  <si>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</si>
  <si>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</si>
  <si>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</si>
  <si>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</si>
  <si>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</si>
  <si>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</si>
  <si>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</si>
  <si>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</si>
  <si>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</si>
  <si>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</si>
  <si>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</si>
  <si>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</si>
  <si>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</si>
  <si>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</si>
  <si>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</si>
  <si>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</si>
  <si>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</si>
  <si>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</si>
  <si>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</si>
  <si>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</si>
  <si>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</si>
  <si>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</si>
  <si>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</si>
  <si>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</si>
  <si>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</si>
  <si>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</si>
  <si>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</si>
  <si>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</si>
  <si>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</si>
  <si>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</si>
  <si>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</si>
  <si>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</si>
  <si>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</si>
  <si>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</si>
  <si>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</si>
  <si>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</si>
  <si>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</si>
  <si>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</si>
  <si>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</si>
  <si>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</si>
  <si>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</si>
  <si>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</si>
  <si>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</si>
  <si>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</si>
  <si>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</si>
  <si>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</si>
  <si>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</si>
  <si>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</si>
  <si>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</si>
  <si>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</si>
  <si>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</si>
  <si>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</si>
  <si>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</si>
  <si>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</si>
  <si>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</si>
  <si>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</si>
  <si>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</si>
  <si>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</si>
  <si>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</si>
  <si>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</si>
  <si>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</si>
  <si>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</si>
  <si>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</si>
  <si>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</si>
  <si>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</si>
  <si>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</si>
  <si>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</si>
  <si>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</si>
  <si>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</si>
  <si>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</si>
  <si>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</si>
  <si>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</si>
  <si>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</si>
  <si>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</si>
  <si>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</si>
  <si>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</si>
  <si>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</si>
  <si>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</si>
  <si>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</si>
  <si>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</si>
  <si>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</si>
  <si>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</si>
  <si>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</si>
  <si>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</si>
  <si>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</si>
  <si>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</si>
  <si>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</si>
  <si>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</si>
  <si>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</si>
  <si>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</si>
  <si>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</si>
  <si>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</si>
  <si>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</si>
  <si>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</si>
  <si>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</si>
  <si>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</si>
  <si>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</si>
  <si>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</si>
  <si>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</si>
  <si>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</si>
  <si>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</si>
  <si>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</si>
  <si>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</si>
  <si>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</si>
  <si>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</si>
  <si>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</si>
  <si>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</si>
  <si>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</si>
  <si>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</si>
  <si>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</si>
  <si>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</si>
  <si>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</si>
  <si>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</si>
  <si>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</si>
  <si>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</si>
  <si>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</si>
  <si>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</si>
  <si>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</si>
  <si>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</si>
  <si>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</si>
  <si>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</si>
  <si>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</si>
  <si>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</si>
  <si>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</si>
  <si>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</si>
  <si>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</si>
  <si>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</si>
  <si>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</si>
  <si>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</si>
  <si>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</si>
  <si>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</si>
  <si>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</si>
  <si>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</si>
  <si>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</si>
  <si>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</si>
  <si>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</si>
  <si>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</si>
  <si>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</si>
  <si>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</si>
  <si>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</si>
  <si>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</si>
  <si>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</si>
  <si>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</si>
  <si>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</si>
  <si>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</si>
  <si>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</si>
  <si>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</si>
  <si>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</si>
  <si>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</si>
  <si>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</si>
  <si>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</si>
  <si>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</si>
  <si>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</si>
  <si>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</si>
  <si>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</si>
  <si>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</si>
  <si>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</si>
  <si>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</si>
  <si>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</si>
  <si>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</si>
  <si>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</si>
  <si>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</si>
  <si>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</si>
  <si>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</si>
  <si>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</si>
  <si>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</si>
  <si>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</si>
  <si>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</si>
  <si>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</si>
  <si>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</si>
  <si>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</si>
  <si>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</si>
  <si>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</si>
  <si>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</si>
  <si>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</si>
  <si>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</si>
  <si>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</si>
  <si>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</si>
  <si>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</si>
  <si>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</si>
  <si>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</si>
  <si>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</si>
  <si>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</si>
  <si>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</si>
  <si>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</si>
  <si>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</si>
  <si>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</si>
  <si>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</si>
  <si>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</si>
  <si>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</si>
  <si>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</si>
  <si>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</si>
  <si>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</si>
  <si>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</si>
  <si>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</si>
  <si>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</si>
  <si>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</si>
  <si>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</si>
  <si>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</si>
  <si>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</si>
  <si>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</si>
  <si>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</si>
  <si>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</si>
  <si>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</si>
  <si>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</si>
  <si>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</si>
  <si>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</si>
  <si>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</si>
  <si>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</si>
  <si>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</si>
  <si>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</si>
  <si>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</si>
  <si>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</si>
  <si>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</si>
  <si>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</si>
  <si>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</si>
  <si>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</si>
  <si>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</si>
  <si>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</si>
  <si>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</si>
  <si>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</si>
  <si>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</si>
  <si>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</si>
  <si>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</si>
  <si>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</si>
  <si>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</si>
  <si>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</si>
  <si>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</si>
  <si>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</si>
  <si>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</si>
  <si>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</si>
  <si>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</si>
  <si>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</si>
  <si>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</si>
  <si>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</si>
  <si>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</si>
  <si>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</si>
  <si>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</si>
  <si>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</si>
  <si>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</si>
  <si>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</si>
  <si>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</si>
  <si>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</si>
  <si>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</si>
  <si>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</si>
  <si>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</si>
  <si>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</si>
  <si>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</si>
  <si>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</si>
  <si>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</si>
  <si>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</si>
  <si>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</si>
  <si>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</si>
  <si>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</si>
  <si>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</si>
  <si>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</si>
  <si>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</si>
  <si>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</si>
  <si>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</si>
  <si>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</si>
  <si>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</si>
  <si>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</si>
  <si>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</si>
  <si>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</si>
  <si>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</si>
  <si>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</si>
  <si>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</si>
  <si>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</si>
  <si>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</si>
  <si>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</si>
  <si>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</si>
  <si>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</si>
  <si>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</si>
  <si>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</si>
  <si>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</si>
  <si>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</si>
  <si>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</si>
  <si>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</si>
  <si>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</si>
  <si>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</si>
  <si>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</si>
  <si>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</si>
  <si>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</si>
  <si>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</si>
  <si>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</si>
  <si>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</si>
  <si>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</si>
  <si>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</si>
  <si>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</si>
  <si>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</si>
  <si>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</si>
  <si>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</si>
  <si>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</si>
  <si>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</si>
  <si>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</si>
  <si>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</si>
  <si>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</si>
  <si>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</si>
  <si>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</si>
  <si>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</si>
  <si>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</si>
  <si>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</si>
  <si>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</si>
  <si>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</si>
  <si>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</si>
  <si>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</si>
  <si>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</si>
  <si>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</si>
  <si>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</si>
  <si>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</si>
  <si>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</si>
  <si>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</si>
  <si>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</si>
  <si>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</si>
  <si>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</si>
  <si>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</si>
  <si>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</si>
  <si>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</si>
  <si>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</si>
  <si>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</si>
  <si>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</si>
  <si>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</si>
  <si>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</si>
  <si>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</si>
  <si>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</si>
  <si>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</si>
  <si>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</si>
  <si>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</si>
  <si>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</si>
  <si>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</si>
  <si>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</si>
  <si>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</si>
  <si>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</si>
  <si>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</si>
  <si>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</si>
  <si>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</si>
  <si>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</si>
  <si>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</si>
  <si>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</si>
  <si>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</si>
  <si>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</si>
  <si>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</si>
  <si>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</si>
  <si>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</si>
  <si>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</si>
  <si>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</si>
  <si>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</si>
  <si>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</si>
  <si>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</si>
  <si>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</si>
  <si>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</si>
  <si>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</si>
  <si>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</si>
  <si>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</si>
  <si>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</si>
  <si>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</si>
  <si>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</si>
  <si>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</si>
  <si>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</si>
  <si>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</si>
  <si>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</si>
  <si>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</si>
  <si>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</si>
  <si>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</si>
  <si>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</si>
  <si>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</si>
  <si>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</si>
  <si>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</si>
  <si>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</si>
  <si>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</si>
  <si>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</si>
  <si>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</si>
  <si>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</si>
  <si>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</si>
  <si>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</si>
  <si>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</si>
  <si>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</si>
  <si>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</si>
  <si>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</si>
  <si>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</si>
  <si>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</si>
  <si>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</si>
  <si>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</si>
  <si>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</si>
  <si>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</si>
  <si>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</si>
  <si>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</si>
  <si>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</si>
  <si>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</si>
  <si>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</si>
  <si>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</si>
  <si>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</si>
  <si>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</si>
  <si>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</si>
  <si>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</si>
  <si>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</si>
  <si>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</si>
  <si>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</si>
  <si>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</si>
  <si>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</si>
  <si>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</si>
  <si>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</si>
  <si>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</si>
  <si>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</si>
  <si>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</si>
  <si>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</si>
  <si>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</si>
  <si>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</si>
  <si>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</si>
  <si>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</si>
  <si>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</si>
  <si>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</si>
  <si>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</si>
  <si>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</si>
  <si>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</si>
  <si>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</si>
  <si>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</si>
  <si>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</si>
  <si>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</si>
  <si>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</si>
  <si>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</si>
  <si>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</si>
  <si>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</si>
  <si>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</si>
  <si>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</si>
  <si>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</si>
  <si>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</si>
  <si>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</si>
  <si>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</si>
  <si>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</si>
  <si>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</si>
  <si>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</si>
  <si>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</si>
  <si>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</si>
  <si>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</si>
  <si>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</si>
  <si>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</si>
  <si>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</si>
  <si>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</si>
  <si>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</si>
  <si>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</si>
  <si>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</si>
  <si>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</si>
  <si>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</si>
  <si>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</si>
  <si>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</si>
  <si>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</si>
  <si>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</si>
  <si>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</si>
  <si>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</si>
  <si>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</si>
  <si>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</si>
  <si>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</si>
  <si>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</si>
  <si>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</si>
  <si>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</si>
  <si>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</si>
  <si>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</si>
  <si>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</si>
  <si>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</si>
  <si>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</si>
  <si>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</si>
  <si>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</si>
  <si>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</si>
  <si>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</si>
  <si>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</si>
  <si>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</si>
  <si>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</si>
  <si>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</si>
  <si>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</si>
  <si>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</si>
  <si>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</si>
  <si>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</si>
  <si>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</si>
  <si>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</si>
  <si>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</si>
  <si>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</si>
  <si>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</si>
  <si>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</si>
  <si>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</si>
  <si>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</si>
  <si>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</si>
  <si>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</si>
  <si>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</si>
  <si>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</si>
  <si>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</si>
  <si>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</si>
  <si>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</si>
  <si>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</si>
  <si>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</si>
  <si>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</si>
  <si>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</si>
  <si>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</si>
  <si>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</si>
  <si>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</si>
  <si>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</si>
  <si>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</si>
  <si>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</si>
  <si>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</si>
  <si>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</si>
  <si>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</si>
  <si>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</si>
  <si>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</si>
  <si>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</si>
  <si>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</si>
  <si>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</si>
  <si>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</si>
  <si>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</si>
  <si>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</si>
  <si>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</si>
  <si>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</si>
  <si>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</si>
  <si>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</si>
  <si>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</si>
  <si>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</si>
  <si>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</si>
  <si>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</si>
  <si>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</si>
  <si>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</si>
  <si>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</si>
  <si>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</si>
  <si>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</si>
  <si>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</si>
  <si>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</si>
  <si>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</si>
  <si>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</si>
  <si>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</si>
  <si>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</si>
  <si>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</si>
  <si>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</si>
  <si>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</si>
  <si>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</si>
  <si>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</si>
  <si>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</si>
  <si>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</si>
  <si>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</si>
  <si>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</si>
  <si>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</si>
  <si>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</si>
  <si>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</si>
  <si>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</si>
  <si>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</si>
  <si>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</si>
  <si>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</si>
  <si>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</si>
  <si>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</si>
  <si>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</si>
  <si>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</si>
  <si>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</si>
  <si>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</si>
  <si>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</si>
  <si>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</si>
  <si>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</si>
  <si>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</si>
  <si>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</si>
  <si>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</si>
  <si>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</si>
  <si>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</si>
  <si>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</si>
  <si>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</si>
  <si>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</si>
  <si>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</si>
  <si>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</si>
  <si>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</si>
  <si>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</si>
  <si>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</si>
  <si>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</si>
  <si>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</si>
  <si>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</si>
  <si>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</si>
  <si>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</si>
  <si>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</si>
  <si>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</si>
  <si>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</si>
  <si>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</si>
  <si>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</si>
  <si>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</si>
  <si>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</si>
  <si>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</si>
  <si>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</si>
  <si>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</si>
  <si>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</si>
  <si>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</si>
  <si>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</si>
  <si>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</si>
  <si>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</si>
  <si>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</si>
  <si>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</si>
  <si>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</si>
  <si>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</si>
  <si>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</si>
  <si>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</si>
  <si>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</si>
  <si>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</si>
  <si>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</si>
  <si>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</si>
  <si>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</si>
  <si>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</si>
  <si>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</si>
  <si>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</si>
  <si>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</si>
  <si>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</si>
  <si>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</si>
  <si>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</si>
  <si>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</si>
  <si>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</si>
  <si>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</si>
  <si>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</si>
  <si>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</si>
  <si>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</si>
  <si>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</si>
  <si>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</si>
  <si>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</si>
  <si>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</si>
  <si>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</si>
  <si>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</si>
  <si>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</si>
  <si>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</si>
  <si>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</si>
  <si>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</si>
  <si>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</si>
  <si>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</si>
  <si>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</si>
  <si>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</si>
  <si>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</si>
  <si>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</si>
  <si>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</si>
  <si>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</si>
  <si>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</si>
  <si>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</si>
  <si>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</si>
  <si>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</si>
  <si>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</si>
  <si>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</si>
  <si>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</si>
  <si>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</si>
  <si>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</si>
  <si>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</si>
  <si>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</si>
  <si>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</si>
  <si>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</si>
  <si>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</si>
  <si>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</si>
  <si>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</si>
  <si>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</si>
  <si>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</si>
  <si>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</si>
  <si>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</si>
  <si>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</si>
  <si>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</si>
  <si>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</si>
  <si>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</si>
  <si>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</si>
  <si>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</si>
  <si>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</si>
  <si>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</si>
  <si>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</si>
  <si>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</si>
  <si>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</si>
  <si>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</si>
  <si>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</si>
  <si>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</si>
  <si>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</si>
  <si>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</si>
  <si>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</si>
  <si>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</si>
  <si>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</si>
  <si>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</si>
  <si>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</si>
  <si>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</si>
  <si>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</si>
  <si>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</si>
  <si>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</si>
  <si>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</si>
  <si>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</si>
  <si>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</si>
  <si>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</si>
  <si>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</si>
  <si>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</si>
  <si>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</si>
  <si>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</si>
  <si>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</si>
  <si>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</si>
  <si>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</si>
  <si>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</si>
  <si>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</si>
  <si>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</si>
  <si>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</si>
  <si>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</si>
  <si>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</si>
  <si>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</si>
  <si>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</si>
  <si>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</si>
  <si>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</si>
  <si>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</si>
  <si>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</si>
  <si>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</si>
  <si>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</si>
  <si>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</si>
  <si>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</si>
  <si>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</si>
  <si>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</si>
  <si>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</si>
  <si>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</si>
  <si>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</si>
  <si>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</si>
  <si>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</si>
  <si>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</si>
  <si>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</si>
  <si>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</si>
  <si>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</si>
  <si>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</si>
  <si>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</si>
  <si>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</si>
  <si>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</si>
  <si>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</si>
  <si>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</si>
  <si>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</si>
  <si>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</si>
  <si>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</si>
  <si>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</si>
  <si>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</si>
  <si>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</si>
  <si>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</si>
  <si>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</si>
  <si>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</si>
  <si>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</si>
  <si>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</si>
  <si>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</si>
  <si>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</si>
  <si>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</si>
  <si>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</si>
  <si>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</si>
  <si>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</si>
  <si>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</si>
  <si>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</si>
  <si>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</si>
  <si>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</si>
  <si>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</si>
  <si>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</si>
  <si>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</si>
  <si>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</si>
  <si>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</si>
  <si>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</si>
  <si>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</si>
  <si>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</si>
  <si>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</si>
  <si>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</si>
  <si>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</si>
  <si>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</si>
  <si>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</si>
  <si>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</si>
  <si>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</si>
  <si>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</si>
  <si>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</si>
  <si>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</si>
  <si>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</si>
  <si>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</si>
  <si>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</si>
  <si>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</si>
  <si>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</si>
  <si>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</si>
  <si>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</si>
  <si>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</si>
  <si>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</si>
  <si>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</si>
  <si>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</si>
  <si>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</si>
  <si>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</si>
  <si>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</si>
  <si>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</si>
  <si>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</si>
  <si>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</si>
  <si>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</si>
  <si>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</si>
  <si>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</si>
  <si>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</si>
  <si>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</si>
  <si>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</si>
  <si>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</si>
  <si>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</si>
  <si>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</si>
  <si>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</si>
  <si>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</si>
  <si>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</si>
  <si>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</si>
  <si>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</si>
  <si>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</si>
  <si>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</si>
  <si>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</si>
  <si>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</si>
  <si>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</si>
  <si>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</si>
  <si>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</si>
  <si>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</si>
  <si>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</si>
  <si>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</si>
  <si>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</si>
  <si>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</si>
  <si>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</si>
  <si>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</si>
  <si>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</si>
  <si>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</si>
  <si>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</si>
  <si>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</si>
  <si>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</si>
  <si>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</si>
  <si>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</si>
  <si>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</si>
  <si>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</si>
  <si>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</si>
  <si>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</si>
  <si>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</si>
  <si>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</si>
  <si>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</si>
  <si>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</si>
  <si>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</si>
  <si>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</si>
  <si>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</si>
  <si>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</si>
  <si>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</si>
  <si>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</si>
  <si>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</si>
  <si>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</si>
  <si>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</si>
  <si>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</si>
  <si>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</si>
  <si>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</si>
  <si>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</si>
  <si>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</si>
  <si>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</si>
  <si>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</si>
  <si>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</si>
  <si>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</si>
  <si>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</si>
  <si>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</si>
  <si>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</si>
  <si>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</si>
  <si>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</si>
  <si>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</si>
  <si>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</si>
  <si>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</si>
  <si>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</si>
  <si>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</si>
  <si>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</si>
  <si>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</si>
  <si>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</si>
  <si>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</si>
  <si>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</si>
  <si>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</si>
  <si>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</si>
  <si>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</si>
  <si>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</si>
  <si>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</si>
  <si>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</si>
  <si>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</si>
  <si>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</si>
  <si>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</si>
  <si>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</si>
  <si>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</si>
  <si>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</si>
  <si>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</si>
  <si>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</si>
  <si>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</si>
  <si>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</si>
  <si>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</si>
  <si>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</si>
  <si>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</si>
  <si>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</si>
  <si>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</si>
  <si>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</si>
  <si>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</si>
  <si>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</si>
  <si>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</si>
  <si>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</si>
  <si>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</si>
  <si>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</si>
  <si>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</si>
  <si>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</si>
  <si>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</si>
  <si>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</si>
  <si>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</si>
  <si>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</si>
  <si>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</si>
  <si>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</si>
  <si>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</si>
  <si>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</si>
  <si>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</si>
  <si>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</si>
  <si>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</si>
  <si>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</si>
  <si>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</si>
  <si>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</si>
  <si>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</si>
  <si>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</si>
  <si>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</si>
  <si>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</si>
  <si>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</si>
  <si>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</si>
  <si>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</si>
  <si>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</si>
  <si>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</si>
  <si>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</si>
  <si>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</si>
  <si>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</si>
  <si>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</si>
  <si>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</si>
  <si>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</si>
  <si>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</si>
  <si>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</si>
  <si>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</si>
  <si>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</si>
  <si>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</si>
  <si>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</si>
  <si>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</si>
  <si>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</si>
  <si>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</si>
  <si>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</si>
  <si>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</si>
  <si>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</si>
  <si>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</si>
  <si>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</si>
  <si>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</si>
  <si>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</si>
  <si>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</si>
  <si>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</si>
  <si>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</si>
  <si>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</si>
  <si>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</si>
  <si>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</si>
  <si>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</si>
  <si>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</si>
  <si>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</si>
  <si>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</si>
  <si>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</si>
  <si>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</si>
  <si>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</si>
  <si>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</si>
  <si>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</si>
  <si>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</si>
  <si>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</si>
  <si>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</si>
  <si>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</si>
  <si>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</si>
  <si>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</si>
  <si>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</si>
  <si>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</si>
  <si>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</si>
  <si>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</si>
  <si>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</si>
  <si>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</si>
  <si>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</si>
  <si>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</si>
  <si>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</si>
  <si>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</si>
  <si>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</si>
  <si>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</si>
  <si>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</si>
  <si>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</si>
  <si>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</si>
  <si>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</si>
  <si>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</si>
  <si>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</si>
  <si>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</si>
  <si>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</si>
  <si>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</si>
  <si>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</si>
  <si>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</si>
  <si>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</si>
  <si>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</si>
  <si>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</si>
  <si>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</si>
  <si>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</si>
  <si>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</si>
  <si>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</si>
  <si>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</si>
  <si>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</si>
  <si>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</si>
  <si>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</si>
  <si>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</si>
  <si>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</si>
  <si>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</si>
  <si>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</si>
  <si>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</si>
  <si>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</si>
  <si>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</si>
  <si>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</si>
  <si>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</si>
  <si>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</si>
  <si>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</si>
  <si>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</si>
  <si>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</si>
  <si>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</si>
  <si>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</si>
  <si>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</si>
  <si>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</si>
  <si>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</si>
  <si>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</si>
  <si>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</si>
  <si>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</si>
  <si>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</si>
  <si>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</si>
  <si>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</si>
  <si>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</si>
  <si>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</si>
  <si>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</si>
  <si>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</si>
  <si>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</si>
  <si>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</si>
  <si>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</si>
  <si>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</si>
  <si>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</si>
  <si>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</si>
  <si>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</si>
  <si>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</si>
  <si>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</si>
  <si>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</si>
  <si>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</si>
  <si>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</si>
  <si>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</si>
  <si>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</si>
  <si>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</si>
  <si>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</si>
  <si>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</si>
  <si>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</si>
  <si>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</si>
  <si>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</si>
  <si>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</si>
  <si>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</si>
  <si>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</si>
  <si>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</si>
  <si>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</si>
  <si>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</si>
  <si>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</si>
  <si>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</si>
  <si>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</si>
  <si>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</si>
  <si>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</si>
  <si>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</si>
  <si>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</si>
  <si>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</si>
  <si>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</si>
  <si>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</si>
  <si>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</si>
  <si>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</si>
  <si>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</si>
  <si>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</si>
  <si>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</si>
  <si>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</si>
  <si>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</si>
  <si>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</si>
  <si>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</si>
  <si>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</si>
  <si>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</si>
  <si>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</si>
  <si>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</si>
  <si>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</si>
  <si>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</si>
  <si>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</si>
  <si>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</si>
  <si>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</si>
  <si>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</si>
  <si>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</si>
  <si>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</si>
  <si>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</si>
  <si>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</si>
  <si>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</si>
  <si>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</si>
  <si>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</si>
  <si>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</si>
  <si>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</si>
  <si>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</si>
  <si>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</si>
  <si>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</si>
  <si>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</si>
  <si>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</si>
  <si>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</si>
  <si>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</si>
  <si>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</si>
  <si>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</si>
  <si>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</si>
  <si>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</si>
  <si>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</si>
  <si>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</si>
  <si>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</si>
  <si>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</si>
  <si>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</si>
  <si>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</si>
  <si>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</si>
  <si>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</si>
  <si>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</si>
  <si>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</si>
  <si>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</si>
  <si>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</si>
  <si>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</si>
  <si>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</si>
  <si>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</si>
  <si>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</si>
  <si>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</si>
  <si>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</si>
  <si>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</si>
  <si>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</si>
  <si>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</si>
  <si>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</si>
  <si>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</si>
  <si>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</si>
  <si>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</si>
  <si>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</si>
  <si>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</si>
  <si>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</si>
  <si>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</si>
  <si>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</si>
  <si>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</si>
  <si>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</si>
  <si>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</si>
  <si>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</si>
  <si>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</si>
  <si>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</si>
  <si>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</si>
  <si>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</si>
  <si>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</si>
  <si>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</si>
  <si>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</si>
  <si>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</si>
  <si>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</si>
  <si>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</si>
  <si>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</si>
  <si>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</si>
  <si>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</si>
  <si>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</si>
  <si>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</si>
  <si>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</si>
  <si>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</si>
  <si>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</si>
  <si>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</si>
  <si>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</si>
  <si>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</si>
  <si>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</si>
  <si>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</si>
  <si>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</si>
  <si>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</si>
  <si>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</si>
  <si>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</si>
  <si>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</si>
  <si>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</si>
  <si>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</si>
  <si>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</si>
  <si>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</si>
  <si>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</si>
  <si>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</si>
  <si>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</si>
  <si>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</si>
  <si>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</si>
  <si>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</si>
  <si>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</si>
  <si>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</si>
  <si>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</si>
  <si>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</si>
  <si>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</si>
  <si>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</si>
  <si>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</si>
  <si>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</si>
  <si>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</si>
  <si>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</si>
  <si>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</si>
  <si>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</si>
  <si>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</si>
  <si>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</si>
  <si>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</si>
  <si>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</si>
  <si>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</si>
  <si>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</si>
  <si>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</si>
  <si>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</si>
  <si>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</si>
  <si>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</si>
  <si>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</si>
  <si>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</si>
  <si>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</si>
  <si>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</si>
  <si>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</si>
  <si>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</si>
  <si>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</si>
  <si>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</si>
  <si>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</si>
  <si>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</si>
  <si>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</si>
  <si>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</si>
  <si>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</si>
  <si>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</si>
  <si>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</si>
  <si>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</si>
  <si>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</si>
  <si>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</si>
  <si>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</si>
  <si>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</si>
  <si>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</si>
  <si>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</si>
  <si>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</si>
  <si>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</si>
  <si>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</si>
  <si>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</si>
  <si>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</si>
  <si>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</si>
  <si>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</si>
  <si>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</si>
  <si>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</si>
  <si>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</si>
  <si>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</si>
  <si>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</si>
  <si>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</si>
  <si>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</si>
  <si>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</si>
  <si>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</si>
  <si>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</si>
  <si>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</si>
  <si>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</si>
  <si>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</si>
  <si>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</si>
  <si>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</si>
  <si>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</si>
  <si>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</si>
  <si>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</si>
  <si>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</si>
  <si>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</si>
  <si>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</si>
  <si>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</si>
  <si>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</si>
  <si>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</si>
  <si>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</si>
  <si>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</si>
  <si>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</si>
  <si>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</si>
  <si>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</si>
  <si>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</si>
  <si>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</si>
  <si>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</si>
  <si>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</si>
  <si>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</si>
  <si>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</si>
  <si>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</si>
  <si>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</si>
  <si>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</si>
  <si>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</si>
  <si>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</si>
  <si>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</si>
  <si>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</si>
  <si>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</si>
  <si>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</si>
  <si>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</si>
  <si>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</si>
  <si>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</si>
  <si>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</si>
  <si>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</si>
  <si>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</si>
  <si>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</si>
  <si>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</si>
  <si>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</si>
  <si>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</si>
  <si>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</si>
  <si>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</si>
  <si>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</si>
  <si>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</si>
  <si>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</si>
  <si>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</si>
  <si>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</si>
  <si>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</si>
  <si>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</si>
  <si>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</si>
  <si>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</si>
  <si>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</si>
  <si>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</si>
  <si>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</si>
  <si>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</si>
  <si>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</si>
  <si>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</si>
  <si>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</si>
  <si>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</si>
  <si>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</si>
  <si>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</si>
  <si>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</si>
  <si>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</si>
  <si>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</si>
  <si>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</si>
  <si>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</si>
  <si>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</si>
  <si>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</si>
  <si>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</si>
  <si>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</si>
  <si>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</si>
  <si>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</si>
  <si>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</si>
  <si>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</si>
  <si>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</si>
  <si>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</si>
  <si>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</si>
  <si>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</si>
  <si>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</si>
  <si>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</si>
  <si>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</si>
  <si>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</si>
  <si>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</si>
  <si>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</si>
  <si>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</si>
  <si>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</si>
  <si>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</si>
  <si>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</si>
  <si>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</si>
  <si>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</si>
  <si>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</si>
  <si>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</si>
  <si>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</si>
  <si>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</si>
  <si>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</si>
  <si>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</si>
  <si>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</si>
  <si>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</si>
  <si>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</si>
  <si>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</si>
  <si>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</si>
  <si>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</si>
  <si>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</si>
  <si>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</si>
  <si>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</si>
  <si>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</si>
  <si>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</si>
  <si>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</si>
  <si>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</si>
  <si>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</si>
  <si>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</si>
  <si>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</si>
  <si>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</si>
  <si>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</si>
  <si>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</si>
  <si>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</si>
  <si>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</si>
  <si>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</si>
  <si>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</si>
  <si>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</si>
  <si>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</si>
  <si>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</si>
  <si>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</si>
  <si>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</si>
  <si>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</si>
  <si>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</si>
  <si>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</si>
  <si>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</si>
  <si>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</si>
  <si>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</si>
  <si>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</si>
  <si>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</si>
  <si>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</si>
  <si>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</si>
  <si>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</si>
  <si>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</si>
  <si>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</si>
  <si>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</si>
  <si>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</si>
  <si>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</si>
  <si>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</si>
  <si>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</si>
  <si>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</si>
  <si>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</si>
  <si>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</si>
  <si>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</si>
  <si>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</si>
  <si>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</si>
  <si>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</si>
  <si>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</si>
  <si>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</si>
  <si>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</si>
  <si>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</si>
  <si>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</si>
  <si>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</si>
  <si>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</si>
  <si>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</si>
  <si>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</si>
  <si>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</si>
  <si>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</si>
  <si>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</si>
  <si>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</si>
  <si>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</si>
  <si>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</si>
  <si>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</si>
  <si>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</si>
  <si>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</si>
  <si>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</si>
  <si>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</si>
  <si>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</si>
  <si>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</si>
  <si>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</si>
  <si>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</si>
  <si>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</si>
  <si>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</si>
  <si>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</si>
  <si>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</si>
  <si>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</si>
  <si>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</si>
  <si>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</si>
  <si>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</si>
  <si>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</si>
  <si>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</si>
  <si>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</si>
  <si>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</si>
  <si>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</si>
  <si>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</si>
  <si>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</si>
  <si>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</si>
  <si>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</si>
  <si>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</si>
  <si>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</si>
  <si>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</si>
  <si>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</si>
  <si>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</si>
  <si>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</si>
  <si>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</si>
  <si>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</si>
  <si>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</si>
  <si>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</si>
  <si>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</si>
  <si>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</si>
  <si>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</si>
  <si>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</si>
  <si>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</si>
  <si>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</si>
  <si>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</si>
  <si>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</si>
  <si>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</si>
  <si>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</si>
  <si>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</si>
  <si>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</si>
  <si>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</si>
  <si>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</si>
  <si>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</si>
  <si>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</si>
  <si>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</si>
  <si>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</si>
  <si>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</si>
  <si>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</si>
  <si>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</si>
  <si>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</si>
  <si>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</si>
  <si>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</si>
  <si>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</si>
  <si>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</si>
  <si>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</si>
  <si>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</si>
  <si>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</si>
  <si>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</si>
  <si>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</si>
  <si>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</si>
  <si>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</si>
  <si>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</si>
  <si>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</si>
  <si>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</si>
  <si>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</si>
  <si>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</si>
  <si>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</si>
  <si>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</si>
  <si>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</si>
  <si>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</si>
  <si>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</si>
  <si>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</si>
  <si>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</si>
  <si>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</si>
  <si>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</si>
  <si>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</si>
  <si>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</si>
  <si>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</si>
  <si>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</si>
  <si>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</si>
  <si>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</si>
  <si>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</si>
  <si>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</si>
  <si>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</si>
  <si>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</si>
  <si>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</si>
  <si>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</si>
  <si>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</si>
  <si>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</si>
  <si>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</si>
  <si>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</si>
  <si>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</si>
  <si>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</si>
  <si>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</si>
  <si>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</si>
  <si>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</si>
  <si>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</si>
  <si>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</si>
  <si>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</si>
  <si>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</si>
  <si>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</si>
  <si>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</si>
  <si>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</si>
  <si>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</si>
  <si>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</si>
  <si>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</si>
  <si>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</si>
  <si>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</si>
  <si>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</si>
  <si>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</si>
  <si>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</si>
  <si>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</si>
  <si>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</si>
  <si>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</si>
  <si>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</si>
  <si>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</si>
  <si>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</si>
  <si>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</si>
  <si>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</si>
  <si>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</si>
  <si>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</si>
  <si>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</si>
  <si>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</si>
  <si>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</si>
  <si>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</si>
  <si>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</si>
  <si>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</si>
  <si>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</si>
  <si>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</si>
  <si>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</si>
  <si>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</si>
  <si>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</si>
  <si>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</si>
  <si>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</si>
  <si>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</si>
  <si>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</si>
  <si>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</si>
  <si>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</si>
  <si>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</si>
  <si>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</si>
  <si>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</si>
  <si>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</si>
  <si>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</si>
  <si>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</si>
  <si>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</si>
  <si>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</si>
  <si>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</si>
  <si>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</si>
  <si>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</si>
  <si>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</si>
  <si>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</si>
  <si>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</si>
  <si>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</si>
  <si>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</si>
  <si>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</si>
  <si>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</si>
  <si>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</si>
  <si>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</si>
  <si>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</si>
  <si>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</si>
  <si>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</si>
  <si>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</si>
  <si>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</si>
  <si>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</si>
  <si>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</si>
  <si>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</si>
  <si>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</si>
  <si>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</si>
  <si>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</si>
  <si>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</si>
  <si>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</si>
  <si>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</si>
  <si>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</si>
  <si>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</si>
  <si>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</si>
  <si>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</si>
  <si>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</si>
  <si>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</si>
  <si>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</si>
  <si>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</si>
  <si>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</si>
  <si>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</si>
  <si>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</si>
  <si>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</si>
  <si>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</si>
  <si>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</si>
  <si>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</si>
  <si>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</si>
  <si>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</si>
  <si>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</si>
  <si>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</si>
  <si>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</si>
  <si>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</si>
  <si>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</si>
  <si>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</si>
  <si>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</si>
  <si>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</si>
  <si>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</si>
  <si>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</si>
  <si>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</si>
  <si>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</si>
  <si>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</si>
  <si>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</si>
  <si>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</si>
  <si>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</si>
  <si>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</si>
  <si>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</si>
  <si>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</si>
  <si>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</si>
  <si>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</si>
  <si>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</si>
  <si>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</si>
  <si>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</si>
  <si>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</si>
  <si>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</si>
  <si>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</si>
  <si>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</si>
  <si>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</si>
  <si>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</si>
  <si>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</si>
  <si>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</si>
  <si>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</si>
  <si>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</si>
  <si>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</si>
  <si>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</si>
  <si>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</si>
  <si>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</si>
  <si>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</si>
  <si>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</si>
  <si>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</si>
  <si>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</si>
  <si>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</si>
  <si>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</si>
  <si>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</si>
  <si>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</si>
  <si>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</si>
  <si>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</si>
  <si>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</si>
  <si>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</si>
  <si>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</si>
  <si>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</si>
  <si>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</si>
  <si>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</si>
  <si>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</si>
  <si>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</si>
  <si>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</si>
  <si>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</si>
  <si>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</si>
  <si>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</si>
  <si>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</si>
  <si>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</si>
  <si>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</si>
  <si>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</si>
  <si>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</si>
  <si>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</si>
  <si>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</si>
  <si>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</si>
  <si>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</si>
  <si>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</si>
  <si>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</si>
  <si>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</si>
  <si>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</si>
  <si>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</si>
  <si>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</si>
  <si>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</si>
  <si>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</si>
  <si>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</si>
  <si>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</si>
  <si>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</si>
  <si>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</si>
  <si>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</si>
  <si>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</si>
  <si>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</si>
  <si>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</si>
  <si>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</si>
  <si>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</si>
  <si>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</si>
  <si>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</si>
  <si>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</si>
  <si>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</si>
  <si>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</si>
  <si>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</si>
  <si>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</si>
  <si>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</si>
  <si>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</si>
  <si>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</si>
  <si>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</si>
  <si>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</si>
  <si>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</si>
  <si>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</si>
  <si>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</si>
  <si>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</si>
  <si>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</si>
  <si>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</si>
  <si>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</si>
  <si>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</si>
  <si>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</si>
  <si>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</si>
  <si>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</si>
  <si>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</si>
  <si>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</si>
  <si>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</si>
  <si>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</si>
  <si>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</si>
  <si>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</si>
  <si>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</si>
  <si>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</si>
  <si>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</si>
  <si>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</si>
  <si>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</si>
  <si>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</si>
  <si>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</si>
  <si>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</si>
  <si>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</si>
  <si>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</si>
  <si>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</si>
  <si>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</si>
  <si>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</si>
  <si>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</si>
  <si>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</si>
  <si>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</si>
  <si>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</si>
  <si>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</si>
  <si>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</si>
  <si>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</si>
  <si>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</si>
  <si>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</si>
  <si>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</si>
  <si>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</si>
  <si>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</si>
  <si>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</si>
  <si>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</si>
  <si>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</si>
  <si>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</si>
  <si>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</si>
  <si>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</si>
  <si>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</si>
  <si>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</si>
  <si>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</si>
  <si>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</si>
  <si>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</si>
  <si>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</si>
  <si>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</si>
  <si>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</si>
  <si>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</si>
  <si>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</si>
  <si>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</si>
  <si>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</si>
  <si>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</si>
  <si>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</si>
  <si>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</si>
  <si>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</si>
  <si>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</si>
  <si>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</si>
  <si>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</si>
  <si>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</si>
  <si>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</si>
  <si>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</si>
  <si>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</si>
  <si>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</si>
  <si>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</si>
  <si>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</si>
  <si>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</si>
  <si>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</si>
  <si>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</si>
  <si>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</si>
  <si>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</si>
  <si>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</si>
  <si>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</si>
  <si>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</si>
  <si>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</si>
  <si>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</si>
  <si>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</si>
  <si>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</si>
  <si>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</si>
  <si>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</si>
  <si>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</si>
  <si>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</si>
  <si>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</si>
  <si>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</si>
  <si>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</si>
  <si>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</si>
  <si>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</si>
  <si>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</si>
  <si>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</si>
  <si>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</si>
  <si>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</si>
  <si>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</si>
  <si>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</si>
  <si>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</si>
  <si>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</si>
  <si>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</si>
  <si>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</si>
  <si>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</si>
  <si>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</si>
  <si>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</si>
  <si>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</si>
  <si>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</si>
  <si>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</si>
  <si>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</si>
  <si>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</si>
  <si>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</si>
  <si>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</si>
  <si>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</si>
  <si>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</si>
  <si>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</si>
  <si>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</si>
  <si>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</si>
  <si>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</si>
  <si>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</si>
  <si>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</si>
  <si>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</si>
  <si>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</si>
  <si>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</si>
  <si>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</si>
  <si>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</si>
  <si>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</si>
  <si>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</si>
  <si>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</si>
  <si>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</si>
  <si>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</si>
  <si>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</si>
  <si>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</si>
  <si>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</si>
  <si>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</si>
  <si>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</si>
  <si>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</si>
  <si>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</si>
  <si>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</si>
  <si>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</si>
  <si>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</si>
  <si>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</si>
  <si>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</si>
  <si>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</si>
  <si>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</si>
  <si>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</si>
  <si>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</si>
  <si>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</si>
  <si>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</si>
  <si>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</si>
  <si>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</si>
  <si>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</si>
  <si>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</si>
  <si>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</si>
  <si>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</si>
  <si>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</si>
  <si>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</si>
  <si>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</si>
  <si>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</si>
  <si>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</si>
  <si>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</si>
  <si>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</si>
  <si>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</si>
  <si>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</si>
  <si>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</si>
  <si>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</si>
  <si>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</si>
  <si>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</si>
  <si>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</si>
  <si>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</si>
  <si>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</si>
  <si>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</si>
  <si>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</si>
  <si>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</si>
  <si>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</si>
  <si>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</si>
  <si>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</si>
  <si>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</si>
  <si>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</si>
  <si>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</si>
  <si>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</si>
  <si>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</si>
  <si>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</si>
  <si>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</si>
  <si>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</si>
  <si>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</si>
  <si>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</si>
  <si>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</si>
  <si>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</si>
  <si>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</si>
  <si>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</si>
  <si>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</si>
  <si>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</si>
  <si>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</si>
  <si>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</si>
  <si>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</si>
  <si>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</si>
  <si>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</si>
  <si>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</si>
  <si>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</si>
  <si>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</si>
  <si>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</si>
  <si>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</si>
  <si>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</si>
  <si>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</si>
  <si>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</si>
  <si>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</si>
  <si>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</si>
  <si>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</si>
  <si>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</si>
  <si>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</si>
  <si>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</si>
  <si>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</si>
  <si>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</si>
  <si>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</si>
  <si>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</si>
  <si>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</si>
  <si>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</si>
  <si>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</si>
  <si>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</si>
  <si>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</si>
  <si>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</si>
  <si>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</si>
  <si>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</si>
  <si>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</si>
  <si>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</si>
  <si>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</si>
  <si>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</si>
  <si>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</si>
  <si>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</si>
  <si>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</si>
  <si>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</si>
  <si>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</si>
  <si>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</si>
  <si>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</si>
  <si>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</si>
  <si>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</si>
  <si>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</si>
  <si>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</si>
  <si>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</si>
  <si>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</si>
  <si>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</si>
  <si>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</si>
  <si>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</si>
  <si>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</si>
  <si>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</si>
  <si>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</si>
  <si>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</si>
  <si>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</si>
  <si>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</si>
  <si>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</si>
  <si>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</si>
  <si>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</si>
  <si>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</si>
  <si>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</si>
  <si>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</si>
  <si>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</si>
  <si>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</si>
  <si>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</si>
  <si>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</si>
  <si>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</si>
  <si>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</si>
  <si>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</si>
  <si>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</si>
  <si>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</si>
  <si>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</si>
  <si>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</si>
  <si>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</si>
  <si>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</si>
  <si>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</si>
  <si>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</si>
  <si>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</si>
  <si>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</si>
  <si>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</si>
  <si>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</si>
  <si>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</si>
  <si>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</si>
  <si>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</si>
  <si>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</si>
  <si>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</si>
  <si>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</si>
  <si>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</si>
  <si>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</si>
  <si>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</si>
  <si>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</si>
  <si>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</si>
  <si>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</si>
  <si>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</si>
  <si>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</si>
  <si>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</si>
  <si>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</si>
  <si>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</si>
  <si>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</si>
  <si>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</si>
  <si>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</si>
  <si>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</si>
  <si>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</si>
  <si>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</si>
  <si>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</si>
  <si>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</si>
  <si>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</si>
  <si>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</si>
  <si>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</si>
  <si>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</si>
  <si>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</si>
  <si>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</si>
  <si>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</si>
  <si>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</si>
  <si>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</si>
  <si>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</si>
  <si>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</si>
  <si>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</si>
  <si>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</si>
  <si>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</si>
  <si>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</si>
  <si>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</si>
  <si>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</si>
  <si>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</si>
  <si>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</si>
  <si>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</si>
  <si>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</si>
  <si>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</si>
  <si>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</si>
  <si>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</si>
  <si>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</si>
  <si>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</si>
  <si>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</si>
  <si>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</si>
  <si>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</si>
  <si>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</si>
  <si>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</si>
  <si>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</si>
  <si>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</si>
  <si>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</si>
  <si>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</si>
  <si>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</si>
  <si>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</si>
  <si>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</si>
  <si>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</si>
  <si>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</si>
  <si>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</si>
  <si>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</si>
  <si>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</si>
  <si>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</si>
  <si>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</si>
  <si>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</si>
  <si>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</si>
  <si>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</si>
  <si>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</si>
  <si>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</si>
  <si>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</si>
  <si>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</si>
  <si>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</si>
  <si>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</si>
  <si>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</si>
  <si>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</si>
  <si>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</si>
  <si>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</si>
  <si>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</si>
  <si>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</si>
  <si>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</si>
  <si>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</si>
  <si>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</si>
  <si>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</si>
  <si>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</si>
  <si>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</si>
  <si>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</si>
  <si>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</si>
  <si>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</si>
  <si>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</si>
  <si>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</si>
  <si>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</si>
  <si>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</si>
  <si>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</si>
  <si>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</si>
  <si>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</si>
  <si>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</si>
  <si>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</si>
  <si>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</si>
  <si>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</si>
  <si>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</si>
  <si>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</si>
  <si>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</si>
  <si>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</si>
  <si>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</si>
  <si>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</si>
  <si>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</si>
  <si>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</si>
  <si>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</si>
  <si>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</si>
  <si>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</si>
  <si>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</si>
  <si>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</si>
  <si>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</si>
  <si>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</si>
  <si>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</si>
  <si>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</si>
  <si>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</si>
  <si>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</si>
  <si>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</si>
  <si>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</si>
  <si>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</si>
  <si>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</si>
  <si>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</si>
  <si>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</si>
  <si>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</si>
  <si>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</si>
  <si>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</si>
  <si>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</si>
  <si>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</si>
  <si>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</si>
  <si>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</si>
  <si>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</si>
  <si>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</si>
  <si>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</si>
  <si>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</si>
  <si>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</si>
  <si>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</si>
  <si>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</si>
  <si>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</si>
  <si>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</si>
  <si>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</si>
  <si>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</si>
  <si>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</si>
  <si>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</si>
  <si>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</si>
  <si>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</si>
  <si>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</si>
  <si>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</si>
  <si>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</si>
  <si>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</si>
  <si>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</si>
  <si>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</si>
  <si>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</si>
  <si>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</si>
  <si>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</si>
  <si>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</si>
  <si>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</si>
  <si>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</si>
  <si>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</si>
  <si>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</si>
  <si>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</si>
  <si>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</si>
  <si>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</si>
  <si>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</si>
  <si>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</si>
  <si>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</si>
  <si>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</si>
  <si>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</si>
  <si>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</si>
  <si>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</si>
  <si>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</si>
  <si>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</si>
  <si>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</si>
  <si>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</si>
  <si>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</si>
  <si>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</si>
  <si>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</si>
  <si>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</si>
  <si>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</si>
  <si>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</si>
  <si>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</si>
  <si>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</si>
  <si>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</si>
  <si>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</si>
  <si>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</si>
  <si>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</si>
  <si>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</si>
  <si>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</si>
  <si>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</si>
  <si>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</si>
  <si>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</si>
  <si>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</si>
  <si>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</si>
  <si>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</si>
  <si>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</si>
  <si>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</si>
  <si>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</si>
  <si>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</si>
  <si>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</si>
  <si>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</si>
  <si>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</si>
  <si>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</si>
  <si>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</si>
  <si>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</si>
  <si>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</si>
  <si>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</si>
  <si>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</si>
  <si>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</si>
  <si>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</si>
  <si>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</si>
  <si>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</si>
  <si>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</si>
  <si>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</si>
  <si>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</si>
  <si>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</si>
  <si>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</si>
  <si>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</si>
  <si>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</si>
  <si>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</si>
  <si>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</si>
  <si>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</si>
  <si>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</si>
  <si>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</si>
  <si>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</si>
  <si>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</si>
  <si>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</si>
  <si>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</si>
  <si>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</si>
  <si>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</si>
  <si>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</si>
  <si>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</si>
  <si>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</si>
  <si>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</si>
  <si>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</si>
  <si>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</si>
  <si>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</si>
  <si>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</si>
  <si>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</si>
  <si>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</si>
  <si>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</si>
  <si>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</si>
  <si>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</si>
  <si>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</si>
  <si>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</si>
  <si>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</si>
  <si>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</si>
  <si>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</si>
  <si>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</si>
  <si>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</si>
  <si>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</si>
  <si>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</si>
  <si>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</si>
  <si>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</si>
  <si>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</si>
  <si>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</si>
  <si>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</si>
  <si>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</si>
  <si>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</si>
  <si>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</si>
  <si>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</si>
  <si>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</si>
  <si>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</si>
  <si>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</si>
  <si>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</si>
  <si>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</si>
  <si>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</si>
  <si>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</si>
  <si>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</si>
  <si>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</si>
  <si>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</si>
  <si>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</si>
  <si>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</si>
  <si>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</si>
  <si>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</si>
  <si>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</si>
  <si>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</si>
  <si>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</si>
  <si>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</si>
  <si>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</si>
  <si>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</si>
  <si>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</si>
  <si>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</si>
  <si>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</si>
  <si>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</si>
  <si>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</si>
  <si>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</si>
  <si>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</si>
  <si>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</si>
  <si>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</si>
  <si>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</si>
  <si>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</si>
  <si>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</si>
  <si>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</si>
  <si>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</si>
  <si>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</si>
  <si>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</si>
  <si>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</si>
  <si>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</si>
  <si>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</si>
  <si>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</si>
  <si>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</si>
  <si>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</si>
  <si>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</si>
  <si>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</si>
  <si>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</si>
  <si>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</si>
  <si>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</si>
  <si>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</si>
  <si>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</si>
  <si>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</si>
  <si>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</si>
  <si>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</si>
  <si>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</si>
  <si>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</si>
  <si>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</si>
  <si>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</si>
  <si>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</si>
  <si>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</si>
  <si>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</si>
  <si>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</si>
  <si>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</si>
  <si>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</si>
  <si>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</si>
  <si>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</si>
  <si>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</si>
  <si>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</si>
  <si>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</si>
  <si>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</si>
  <si>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</si>
  <si>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</si>
  <si>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</si>
  <si>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</si>
  <si>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</si>
  <si>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</si>
  <si>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</si>
  <si>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</si>
  <si>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</si>
  <si>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</si>
  <si>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</si>
  <si>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</si>
  <si>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</si>
  <si>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</si>
  <si>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</si>
  <si>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</si>
  <si>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</si>
  <si>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</si>
  <si>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</si>
  <si>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</si>
  <si>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</si>
  <si>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</si>
  <si>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</si>
  <si>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</si>
  <si>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</si>
  <si>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</si>
  <si>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</si>
  <si>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</si>
  <si>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</si>
  <si>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</si>
  <si>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</si>
  <si>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</si>
  <si>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</si>
  <si>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</si>
  <si>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</si>
  <si>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</si>
  <si>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</si>
  <si>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</si>
  <si>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</si>
  <si>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</si>
  <si>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</si>
  <si>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</si>
  <si>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</si>
  <si>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</si>
  <si>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</si>
  <si>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</si>
  <si>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</si>
  <si>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</si>
  <si>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</si>
  <si>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</si>
  <si>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</si>
  <si>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</si>
  <si>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</si>
  <si>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</si>
  <si>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</si>
  <si>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</si>
  <si>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</si>
  <si>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</si>
  <si>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</si>
  <si>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</si>
  <si>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</si>
  <si>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</si>
  <si>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</si>
  <si>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</si>
  <si>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</si>
  <si>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</si>
  <si>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</si>
  <si>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</si>
  <si>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</si>
  <si>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</si>
  <si>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</si>
  <si>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</si>
  <si>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</si>
  <si>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</si>
  <si>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</si>
  <si>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</si>
  <si>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</si>
  <si>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</si>
  <si>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</si>
  <si>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</si>
  <si>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</si>
  <si>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</si>
  <si>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</si>
  <si>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</si>
  <si>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</si>
  <si>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</si>
  <si>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</si>
  <si>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</si>
  <si>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</si>
  <si>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</si>
  <si>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</si>
  <si>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</si>
  <si>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</si>
  <si>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</si>
  <si>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</si>
  <si>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</si>
  <si>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</si>
  <si>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</si>
  <si>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</si>
  <si>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</si>
  <si>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</si>
  <si>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</si>
  <si>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</si>
  <si>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</si>
  <si>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</si>
  <si>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</si>
  <si>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</si>
  <si>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</si>
  <si>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</si>
  <si>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</si>
  <si>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</si>
  <si>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</si>
  <si>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</si>
  <si>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</si>
  <si>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</si>
  <si>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</si>
  <si>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</si>
  <si>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</si>
  <si>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</si>
  <si>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</si>
  <si>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</si>
  <si>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</si>
  <si>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</si>
  <si>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</si>
  <si>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</si>
  <si>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</si>
  <si>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</si>
  <si>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</si>
  <si>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</si>
  <si>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</si>
  <si>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</si>
  <si>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</si>
  <si>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</si>
  <si>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</si>
  <si>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</si>
  <si>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</si>
  <si>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</si>
  <si>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</si>
  <si>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</si>
  <si>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</si>
  <si>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</si>
  <si>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</si>
  <si>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</si>
  <si>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</si>
  <si>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</si>
  <si>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</si>
  <si>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</si>
  <si>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</si>
  <si>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</si>
  <si>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</si>
  <si>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</si>
  <si>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</si>
  <si>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</si>
  <si>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</si>
  <si>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</si>
  <si>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</si>
  <si>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</si>
  <si>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</si>
  <si>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</si>
  <si>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</si>
  <si>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</si>
  <si>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</si>
  <si>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</si>
  <si>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</si>
  <si>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</si>
  <si>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</si>
  <si>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</si>
  <si>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</si>
  <si>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</si>
  <si>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</si>
  <si>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</si>
  <si>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</si>
  <si>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</si>
  <si>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</si>
  <si>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</si>
  <si>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</si>
  <si>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</si>
  <si>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</si>
  <si>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</si>
  <si>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</si>
  <si>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</si>
  <si>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</si>
  <si>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</si>
  <si>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</si>
  <si>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</si>
  <si>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</si>
  <si>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</si>
  <si>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</si>
  <si>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</si>
  <si>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</si>
  <si>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</si>
  <si>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</si>
  <si>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</si>
  <si>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</si>
  <si>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</si>
  <si>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</si>
  <si>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</si>
  <si>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</si>
  <si>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</si>
  <si>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</si>
  <si>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</si>
  <si>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</si>
  <si>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</si>
  <si>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</si>
  <si>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</si>
  <si>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</si>
  <si>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</si>
  <si>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</si>
  <si>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</si>
  <si>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</si>
  <si>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</si>
  <si>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</si>
  <si>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</si>
  <si>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</si>
  <si>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</si>
  <si>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</si>
  <si>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</si>
  <si>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</si>
  <si>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</si>
  <si>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</si>
  <si>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</si>
  <si>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</si>
  <si>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</si>
  <si>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</si>
  <si>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</si>
  <si>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</si>
  <si>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</si>
  <si>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</si>
  <si>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</si>
  <si>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</si>
  <si>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</si>
  <si>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</si>
  <si>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</si>
  <si>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</si>
  <si>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</si>
  <si>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</si>
  <si>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</si>
  <si>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</si>
  <si>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</si>
  <si>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</si>
  <si>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</si>
  <si>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</si>
  <si>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</si>
  <si>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</si>
  <si>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</si>
  <si>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</si>
  <si>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</si>
  <si>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</si>
  <si>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</si>
  <si>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</si>
  <si>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</si>
  <si>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</si>
  <si>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</si>
  <si>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</si>
  <si>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</si>
  <si>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</si>
  <si>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</si>
  <si>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</si>
  <si>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</si>
  <si>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</si>
  <si>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</si>
  <si>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</si>
  <si>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</si>
  <si>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</si>
  <si>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</si>
  <si>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</si>
  <si>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</si>
  <si>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</si>
  <si>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</si>
  <si>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</si>
  <si>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</si>
  <si>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</si>
  <si>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</si>
  <si>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</si>
  <si>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</si>
  <si>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</si>
  <si>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</si>
  <si>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</si>
  <si>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</si>
  <si>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</si>
  <si>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</si>
  <si>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</si>
  <si>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</si>
  <si>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</si>
  <si>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</si>
  <si>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</si>
  <si>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</si>
  <si>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</si>
  <si>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</si>
  <si>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</si>
  <si>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</si>
  <si>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</si>
  <si>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</si>
  <si>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</si>
  <si>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</si>
  <si>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</si>
  <si>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</si>
  <si>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</si>
  <si>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</si>
  <si>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</si>
  <si>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</si>
  <si>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</si>
  <si>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</si>
  <si>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</si>
  <si>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</si>
  <si>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</si>
  <si>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</si>
  <si>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</si>
  <si>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</si>
  <si>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</si>
  <si>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</si>
  <si>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</si>
  <si>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</si>
  <si>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</si>
  <si>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</si>
  <si>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</si>
  <si>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</si>
  <si>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</si>
  <si>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</si>
  <si>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</si>
  <si>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</si>
  <si>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</si>
  <si>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</si>
  <si>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</si>
  <si>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</si>
  <si>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</si>
  <si>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</si>
  <si>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</si>
  <si>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</si>
  <si>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</si>
  <si>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</si>
  <si>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</si>
  <si>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</si>
  <si>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</si>
  <si>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</si>
  <si>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</si>
  <si>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</si>
  <si>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</si>
  <si>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</si>
  <si>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</si>
  <si>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</si>
  <si>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</si>
  <si>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</si>
  <si>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</si>
  <si>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</si>
  <si>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</si>
  <si>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</si>
  <si>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</si>
  <si>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</si>
  <si>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</si>
  <si>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</si>
  <si>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</si>
  <si>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</si>
  <si>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</si>
  <si>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</si>
  <si>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</si>
  <si>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</si>
  <si>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</si>
  <si>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</si>
  <si>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</si>
  <si>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</si>
  <si>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</si>
  <si>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</si>
  <si>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</si>
  <si>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</si>
  <si>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</si>
  <si>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</si>
  <si>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</si>
  <si>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</si>
  <si>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</si>
  <si>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</si>
  <si>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</si>
  <si>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</si>
  <si>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</si>
  <si>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</si>
  <si>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</si>
  <si>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</si>
  <si>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</si>
  <si>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</si>
  <si>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</si>
  <si>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</si>
  <si>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</si>
  <si>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</si>
  <si>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</si>
  <si>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</si>
  <si>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</si>
  <si>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</si>
  <si>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</si>
  <si>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</si>
  <si>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</si>
  <si>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</si>
  <si>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</si>
  <si>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</si>
  <si>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</si>
  <si>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</si>
  <si>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</si>
  <si>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</si>
  <si>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</si>
  <si>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</si>
  <si>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</si>
  <si>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</si>
  <si>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</si>
  <si>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</si>
  <si>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</si>
  <si>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</si>
  <si>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</si>
  <si>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</si>
  <si>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</si>
  <si>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</si>
  <si>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</si>
  <si>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</si>
  <si>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</si>
  <si>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</si>
  <si>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</si>
  <si>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</si>
  <si>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</si>
  <si>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</si>
  <si>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</si>
  <si>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</si>
  <si>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</si>
  <si>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</si>
  <si>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</si>
  <si>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</si>
  <si>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</si>
  <si>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</si>
  <si>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</si>
  <si>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</si>
  <si>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</si>
  <si>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</si>
  <si>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</si>
  <si>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</si>
  <si>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</si>
  <si>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</si>
  <si>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</si>
  <si>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</si>
  <si>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</si>
  <si>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</si>
  <si>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</si>
  <si>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</si>
  <si>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</si>
  <si>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</si>
  <si>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</si>
  <si>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</si>
  <si>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</si>
  <si>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</si>
  <si>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</si>
  <si>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</si>
  <si>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</si>
  <si>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</si>
  <si>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</si>
  <si>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</si>
  <si>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</si>
  <si>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</si>
  <si>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</si>
  <si>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</si>
  <si>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</si>
  <si>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</si>
  <si>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</si>
  <si>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</si>
  <si>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</si>
  <si>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</si>
  <si>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</si>
  <si>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</si>
  <si>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</si>
  <si>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</si>
  <si>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</si>
  <si>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</si>
  <si>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</si>
  <si>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</si>
  <si>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</si>
  <si>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</si>
  <si>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</si>
  <si>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</si>
  <si>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</si>
  <si>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</si>
  <si>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</si>
  <si>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</si>
  <si>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</si>
  <si>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</si>
  <si>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</si>
  <si>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</si>
  <si>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</si>
  <si>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</si>
  <si>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</si>
  <si>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</si>
  <si>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</si>
  <si>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</si>
  <si>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</si>
  <si>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</si>
  <si>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</si>
  <si>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</si>
  <si>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</si>
  <si>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</si>
  <si>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</si>
  <si>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</si>
  <si>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</si>
  <si>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</si>
  <si>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</si>
  <si>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</si>
  <si>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</si>
  <si>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</si>
  <si>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</si>
  <si>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</si>
  <si>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</si>
  <si>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</si>
  <si>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</si>
  <si>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</si>
  <si>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</si>
  <si>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</si>
  <si>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</si>
  <si>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</si>
  <si>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</si>
  <si>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</si>
  <si>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</si>
  <si>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</si>
  <si>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</si>
  <si>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</si>
  <si>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</si>
  <si>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</si>
  <si>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</si>
  <si>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</si>
  <si>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</si>
  <si>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</si>
  <si>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</si>
  <si>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</si>
  <si>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</si>
  <si>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</si>
  <si>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</si>
  <si>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</si>
  <si>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</si>
  <si>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</si>
  <si>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</si>
  <si>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</si>
  <si>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</si>
  <si>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</si>
  <si>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</si>
  <si>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</si>
  <si>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</si>
  <si>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</si>
  <si>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</si>
  <si>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</si>
  <si>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</si>
  <si>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</si>
  <si>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</si>
  <si>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</si>
  <si>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</si>
  <si>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</si>
  <si>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</si>
  <si>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</si>
  <si>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</si>
  <si>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</si>
  <si>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</si>
  <si>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</si>
  <si>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</si>
  <si>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</si>
  <si>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</si>
  <si>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</si>
  <si>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</si>
  <si>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</si>
  <si>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</si>
  <si>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</si>
  <si>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</si>
  <si>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</si>
  <si>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</si>
  <si>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</si>
  <si>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</si>
  <si>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</si>
  <si>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</si>
  <si>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</si>
  <si>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</si>
  <si>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</si>
  <si>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</si>
  <si>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</si>
  <si>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</si>
  <si>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</si>
  <si>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</si>
  <si>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</si>
  <si>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</si>
  <si>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</si>
  <si>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</si>
  <si>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</si>
  <si>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</si>
  <si>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</si>
  <si>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</si>
  <si>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</si>
  <si>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</si>
  <si>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</si>
  <si>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</si>
  <si>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</si>
  <si>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</si>
  <si>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</si>
  <si>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</si>
  <si>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</si>
  <si>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</si>
  <si>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</si>
  <si>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</si>
  <si>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</si>
  <si>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</si>
  <si>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</si>
  <si>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</si>
  <si>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</si>
  <si>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</si>
  <si>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</si>
  <si>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</si>
  <si>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</si>
  <si>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</si>
  <si>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</si>
  <si>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</si>
  <si>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</si>
  <si>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</si>
  <si>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</si>
  <si>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</si>
  <si>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</si>
  <si>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</si>
  <si>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</si>
  <si>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</si>
  <si>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</si>
  <si>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</si>
  <si>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</si>
  <si>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</si>
  <si>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</si>
  <si>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</si>
  <si>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</si>
  <si>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</si>
  <si>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</si>
  <si>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</si>
  <si>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</si>
  <si>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</si>
  <si>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</si>
  <si>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</si>
  <si>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</si>
  <si>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</si>
  <si>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</si>
  <si>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</si>
  <si>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</si>
  <si>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</si>
  <si>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</si>
  <si>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</si>
  <si>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</si>
  <si>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</si>
  <si>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</si>
  <si>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</si>
  <si>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</si>
  <si>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</si>
  <si>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</si>
  <si>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</si>
  <si>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</si>
  <si>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</si>
  <si>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</si>
  <si>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</si>
  <si>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</si>
  <si>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</si>
  <si>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</si>
  <si>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</si>
  <si>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</si>
  <si>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</si>
  <si>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</si>
  <si>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</si>
  <si>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</si>
  <si>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</si>
  <si>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</si>
  <si>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</si>
  <si>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</si>
  <si>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</si>
  <si>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</si>
  <si>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</si>
  <si>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</si>
  <si>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</si>
  <si>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</si>
  <si>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</si>
  <si>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</si>
  <si>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</si>
  <si>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</si>
  <si>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</si>
  <si>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</si>
  <si>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</si>
  <si>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</si>
  <si>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</si>
  <si>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</si>
  <si>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</si>
  <si>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</si>
  <si>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</si>
  <si>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</si>
  <si>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</si>
  <si>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</si>
  <si>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</si>
  <si>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</si>
  <si>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</si>
  <si>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</si>
  <si>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</si>
  <si>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</si>
  <si>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</si>
  <si>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</si>
  <si>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</si>
  <si>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</si>
  <si>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</si>
  <si>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</si>
  <si>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</si>
  <si>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</si>
  <si>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</si>
  <si>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</si>
  <si>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</si>
  <si>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</si>
  <si>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</si>
  <si>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</si>
  <si>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</si>
  <si>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</si>
  <si>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</si>
  <si>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</si>
  <si>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</si>
  <si>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</si>
  <si>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</si>
  <si>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</si>
  <si>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</si>
  <si>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</si>
  <si>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</si>
  <si>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</si>
  <si>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</si>
  <si>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</si>
  <si>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</si>
  <si>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</si>
  <si>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</si>
  <si>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</si>
  <si>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</si>
  <si>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</si>
  <si>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</si>
  <si>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</si>
  <si>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</si>
  <si>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</si>
  <si>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</si>
  <si>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</si>
  <si>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</si>
  <si>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</si>
  <si>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</si>
  <si>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</si>
  <si>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</si>
  <si>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</si>
  <si>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</si>
  <si>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</si>
  <si>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</si>
  <si>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</si>
  <si>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</si>
  <si>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</si>
  <si>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</si>
  <si>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</si>
  <si>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</si>
  <si>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</si>
  <si>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</si>
  <si>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</si>
  <si>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</si>
  <si>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</si>
  <si>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</si>
  <si>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</si>
  <si>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</si>
  <si>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</si>
  <si>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</si>
  <si>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</si>
  <si>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</si>
  <si>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</si>
  <si>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</si>
  <si>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</si>
  <si>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</si>
  <si>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</si>
  <si>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</si>
  <si>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</si>
  <si>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</si>
  <si>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</si>
  <si>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</si>
  <si>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</si>
  <si>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</si>
  <si>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</si>
  <si>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</si>
  <si>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</si>
  <si>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</si>
  <si>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</si>
  <si>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</si>
  <si>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</si>
  <si>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</si>
  <si>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</si>
  <si>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</si>
  <si>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</si>
  <si>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</si>
  <si>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</si>
  <si>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</si>
  <si>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</si>
  <si>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</si>
  <si>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</si>
  <si>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</si>
  <si>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</si>
  <si>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</si>
  <si>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</si>
  <si>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</si>
  <si>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</si>
  <si>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</si>
  <si>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</si>
  <si>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</si>
  <si>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</si>
  <si>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</si>
  <si>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</si>
  <si>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</si>
  <si>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</si>
  <si>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</si>
  <si>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</si>
  <si>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</si>
  <si>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</si>
  <si>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</si>
  <si>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</si>
  <si>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</si>
  <si>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</si>
  <si>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</si>
  <si>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</si>
  <si>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</si>
  <si>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</si>
  <si>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</si>
  <si>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</si>
  <si>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</si>
  <si>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</si>
  <si>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</si>
  <si>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</si>
  <si>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</si>
  <si>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</si>
  <si>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</si>
  <si>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</si>
  <si>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</si>
  <si>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</si>
  <si>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</si>
  <si>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</si>
  <si>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</si>
  <si>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</si>
  <si>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</si>
  <si>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</si>
  <si>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</si>
  <si>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</si>
  <si>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</si>
  <si>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</si>
  <si>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</si>
  <si>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</si>
  <si>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</si>
  <si>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</si>
  <si>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</si>
  <si>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</si>
  <si>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</si>
  <si>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</si>
  <si>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</si>
  <si>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</si>
  <si>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</si>
  <si>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</si>
  <si>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</si>
  <si>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</si>
  <si>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</si>
  <si>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</si>
  <si>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</si>
  <si>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</si>
  <si>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</si>
  <si>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</si>
  <si>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</si>
  <si>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</si>
  <si>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</si>
  <si>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</si>
  <si>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</si>
  <si>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</si>
  <si>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</si>
  <si>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</si>
  <si>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</si>
  <si>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</si>
  <si>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</si>
  <si>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</si>
  <si>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</si>
  <si>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</si>
  <si>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</si>
  <si>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</si>
  <si>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</si>
  <si>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</si>
  <si>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</si>
  <si>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</si>
  <si>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</si>
  <si>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</si>
  <si>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</si>
  <si>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</si>
  <si>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</si>
  <si>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</si>
  <si>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</si>
  <si>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</si>
  <si>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</si>
  <si>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</si>
  <si>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</si>
  <si>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</si>
  <si>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</si>
  <si>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</si>
  <si>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</si>
  <si>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</si>
  <si>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</si>
  <si>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</si>
  <si>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</si>
  <si>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</si>
  <si>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</si>
  <si>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</si>
  <si>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</si>
  <si>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</si>
  <si>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</si>
  <si>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</si>
  <si>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</si>
  <si>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</si>
  <si>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</si>
  <si>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</si>
  <si>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</si>
  <si>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</si>
  <si>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</si>
  <si>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</si>
  <si>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</si>
  <si>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</si>
  <si>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</si>
  <si>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</si>
  <si>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</si>
  <si>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</si>
  <si>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</si>
  <si>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</si>
  <si>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</si>
  <si>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</si>
  <si>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</si>
  <si>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</si>
  <si>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</si>
  <si>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</si>
  <si>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</si>
  <si>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</si>
  <si>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</si>
  <si>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</si>
  <si>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</si>
  <si>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</si>
  <si>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</si>
  <si>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</si>
  <si>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</si>
  <si>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</si>
  <si>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</si>
  <si>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</si>
  <si>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</si>
  <si>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</si>
  <si>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</si>
  <si>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</si>
  <si>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</si>
  <si>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</si>
  <si>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</si>
  <si>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</si>
  <si>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</si>
  <si>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</si>
  <si>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</si>
  <si>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</si>
  <si>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</si>
  <si>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</si>
  <si>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</si>
  <si>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</si>
  <si>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</si>
  <si>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</si>
  <si>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</si>
  <si>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</si>
  <si>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</si>
  <si>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</si>
  <si>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</si>
  <si>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</si>
  <si>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</si>
  <si>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</si>
  <si>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</si>
  <si>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</si>
  <si>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</si>
  <si>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</si>
  <si>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</si>
  <si>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</si>
  <si>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</si>
  <si>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</si>
  <si>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</si>
  <si>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</si>
  <si>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</si>
  <si>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</si>
  <si>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</si>
  <si>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</si>
  <si>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</si>
  <si>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</si>
  <si>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</si>
  <si>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</si>
  <si>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</si>
  <si>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</si>
  <si>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</si>
  <si>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</si>
  <si>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</si>
  <si>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</si>
  <si>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</si>
  <si>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</si>
  <si>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</si>
  <si>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</si>
  <si>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</si>
  <si>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</si>
  <si>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</si>
  <si>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</si>
  <si>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</si>
  <si>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</si>
  <si>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</si>
  <si>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</si>
  <si>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</si>
  <si>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</si>
  <si>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</si>
  <si>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</si>
  <si>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</si>
  <si>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</si>
  <si>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</si>
  <si>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</si>
  <si>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</si>
  <si>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</si>
  <si>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</si>
  <si>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</si>
  <si>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</si>
  <si>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</si>
  <si>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</si>
  <si>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</si>
  <si>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</si>
  <si>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</si>
  <si>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</si>
  <si>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</si>
  <si>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</si>
  <si>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</si>
  <si>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</si>
  <si>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</si>
  <si>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</si>
  <si>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</si>
  <si>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</si>
  <si>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</si>
  <si>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</si>
  <si>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</si>
  <si>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</si>
  <si>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</si>
  <si>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</si>
  <si>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</si>
  <si>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</si>
  <si>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</si>
  <si>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</si>
  <si>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</si>
  <si>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</si>
  <si>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</si>
  <si>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</si>
  <si>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</si>
  <si>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</si>
  <si>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</si>
  <si>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</si>
  <si>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</si>
  <si>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</si>
  <si>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</si>
  <si>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</si>
  <si>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</si>
  <si>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</si>
  <si>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</si>
  <si>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</si>
  <si>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</si>
  <si>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</si>
  <si>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</si>
  <si>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</si>
  <si>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</si>
  <si>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</si>
  <si>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</si>
  <si>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</si>
  <si>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</si>
  <si>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</si>
  <si>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</si>
  <si>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</si>
  <si>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</si>
  <si>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</si>
  <si>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</si>
  <si>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</si>
  <si>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</si>
  <si>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</si>
  <si>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</si>
  <si>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</si>
  <si>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</si>
  <si>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</si>
  <si>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</si>
  <si>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</si>
  <si>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</si>
  <si>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</si>
  <si>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</si>
  <si>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</si>
  <si>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</si>
  <si>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</si>
  <si>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</si>
  <si>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</si>
  <si>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</si>
  <si>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</si>
  <si>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</si>
  <si>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</si>
  <si>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</si>
  <si>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</si>
  <si>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</si>
  <si>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</si>
  <si>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</si>
  <si>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</si>
  <si>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</si>
  <si>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</si>
  <si>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</si>
  <si>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</si>
  <si>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</si>
  <si>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</si>
  <si>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</si>
  <si>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</si>
  <si>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</si>
  <si>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</si>
  <si>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</si>
  <si>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</si>
  <si>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</si>
  <si>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</si>
  <si>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</si>
  <si>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</si>
  <si>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</si>
  <si>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</si>
  <si>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</si>
  <si>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</si>
  <si>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</si>
  <si>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</si>
  <si>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</si>
  <si>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</si>
  <si>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</si>
  <si>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</si>
  <si>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</si>
  <si>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</si>
  <si>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</si>
  <si>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</si>
  <si>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</si>
  <si>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</si>
  <si>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</si>
  <si>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</si>
  <si>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</si>
  <si>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</si>
  <si>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</si>
  <si>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</si>
  <si>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</si>
  <si>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</si>
  <si>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</si>
  <si>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</si>
  <si>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</si>
  <si>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</si>
  <si>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</si>
  <si>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</si>
  <si>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</si>
  <si>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</si>
  <si>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</si>
  <si>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</si>
  <si>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</si>
  <si>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</si>
  <si>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</si>
  <si>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</si>
  <si>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</si>
  <si>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</si>
  <si>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</si>
  <si>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</si>
  <si>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</si>
  <si>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</si>
  <si>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</si>
  <si>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</si>
  <si>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</si>
  <si>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</si>
  <si>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</si>
  <si>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</si>
  <si>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</si>
  <si>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</si>
  <si>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</si>
  <si>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</si>
  <si>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</si>
  <si>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</si>
  <si>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</si>
  <si>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</si>
  <si>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</si>
  <si>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</si>
  <si>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</si>
  <si>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</si>
  <si>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</si>
  <si>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</si>
  <si>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</si>
  <si>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</si>
  <si>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</si>
  <si>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</si>
  <si>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</si>
  <si>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</si>
  <si>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</si>
  <si>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</si>
  <si>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</si>
  <si>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</si>
  <si>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</si>
  <si>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</si>
  <si>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</si>
  <si>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</si>
  <si>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</si>
  <si>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</si>
  <si>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</si>
  <si>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</si>
  <si>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</si>
  <si>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</si>
  <si>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</si>
  <si>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</si>
  <si>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</si>
  <si>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</si>
  <si>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</si>
  <si>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</si>
  <si>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</si>
  <si>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</si>
  <si>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</si>
  <si>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</si>
  <si>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</si>
  <si>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</si>
  <si>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</si>
  <si>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</si>
  <si>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</si>
  <si>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</si>
  <si>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</si>
  <si>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</si>
  <si>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</si>
  <si>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</si>
  <si>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</si>
  <si>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</si>
  <si>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</si>
  <si>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</si>
  <si>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</si>
  <si>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</si>
  <si>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</si>
  <si>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</si>
  <si>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</si>
  <si>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</si>
  <si>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</si>
  <si>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</si>
  <si>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</si>
  <si>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</si>
  <si>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</si>
  <si>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</si>
  <si>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</si>
  <si>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</si>
  <si>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</si>
  <si>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</si>
  <si>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</si>
  <si>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</si>
  <si>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</si>
  <si>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</si>
  <si>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</si>
  <si>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</si>
  <si>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</si>
  <si>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</si>
  <si>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</si>
  <si>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</si>
  <si>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</si>
  <si>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</si>
  <si>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</si>
  <si>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</si>
  <si>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</si>
  <si>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</si>
  <si>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</si>
  <si>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</si>
  <si>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</si>
  <si>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</si>
  <si>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</si>
  <si>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</si>
  <si>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</si>
  <si>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</si>
  <si>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</si>
  <si>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</si>
  <si>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</si>
  <si>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</si>
  <si>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</si>
  <si>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</si>
  <si>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</si>
  <si>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</si>
  <si>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</si>
  <si>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</si>
  <si>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</si>
  <si>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</si>
  <si>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</si>
  <si>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</si>
  <si>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</si>
  <si>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</si>
  <si>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</si>
  <si>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</si>
  <si>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</si>
  <si>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</si>
  <si>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</si>
  <si>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</si>
  <si>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</si>
  <si>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</si>
  <si>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</si>
  <si>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</si>
  <si>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</si>
  <si>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</si>
  <si>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</si>
  <si>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</si>
  <si>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</si>
  <si>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</si>
  <si>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</si>
  <si>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</si>
  <si>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</si>
  <si>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</si>
  <si>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</si>
  <si>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</si>
  <si>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</si>
  <si>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</si>
  <si>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</si>
  <si>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</si>
  <si>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</si>
  <si>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</si>
  <si>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</si>
  <si>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</si>
  <si>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</si>
  <si>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</si>
  <si>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</si>
  <si>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</si>
  <si>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</si>
  <si>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</si>
  <si>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</si>
  <si>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</si>
  <si>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</si>
  <si>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</si>
  <si>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</si>
  <si>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</si>
  <si>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</si>
  <si>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</si>
  <si>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</si>
  <si>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</si>
  <si>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</si>
  <si>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</si>
  <si>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</si>
  <si>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</si>
  <si>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</si>
  <si>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</si>
  <si>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</si>
  <si>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</si>
  <si>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</si>
  <si>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</si>
  <si>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</si>
  <si>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</si>
  <si>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</si>
  <si>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</si>
  <si>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</si>
  <si>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</si>
  <si>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</si>
  <si>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</si>
  <si>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</si>
  <si>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</si>
  <si>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</si>
  <si>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</si>
  <si>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</si>
  <si>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</si>
  <si>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</si>
  <si>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</si>
  <si>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</si>
  <si>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</si>
  <si>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</si>
  <si>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</si>
  <si>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</si>
  <si>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</si>
  <si>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</si>
  <si>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</si>
  <si>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</si>
  <si>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</si>
  <si>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</si>
  <si>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</si>
  <si>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</si>
  <si>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</si>
  <si>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</si>
  <si>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</si>
  <si>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</si>
  <si>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</si>
  <si>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</si>
  <si>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</si>
  <si>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</si>
  <si>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</si>
  <si>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</si>
  <si>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</si>
  <si>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</si>
  <si>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</si>
  <si>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</si>
  <si>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</si>
  <si>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</si>
  <si>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</si>
  <si>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</si>
  <si>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</si>
  <si>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</si>
  <si>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</si>
  <si>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</si>
  <si>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</si>
  <si>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</si>
  <si>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</si>
  <si>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</si>
  <si>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</si>
  <si>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</si>
  <si>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</si>
  <si>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</si>
  <si>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</si>
  <si>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</si>
  <si>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</si>
  <si>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</si>
  <si>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</si>
  <si>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</si>
  <si>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</si>
  <si>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</si>
  <si>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</si>
  <si>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</si>
  <si>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</si>
  <si>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</si>
  <si>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</si>
  <si>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</si>
  <si>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</si>
  <si>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</si>
  <si>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</si>
  <si>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</si>
  <si>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</si>
  <si>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</si>
  <si>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</si>
  <si>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</si>
  <si>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</si>
  <si>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</si>
  <si>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</si>
  <si>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</si>
  <si>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</si>
  <si>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</si>
  <si>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</si>
  <si>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</si>
  <si>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</si>
  <si>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</si>
  <si>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</si>
  <si>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</si>
  <si>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</si>
  <si>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</si>
  <si>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</si>
  <si>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</si>
  <si>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</si>
  <si>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</si>
  <si>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</si>
  <si>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</si>
  <si>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</si>
  <si>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</si>
  <si>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</si>
  <si>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</si>
  <si>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</si>
  <si>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</si>
  <si>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</si>
  <si>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</si>
  <si>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</si>
  <si>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</si>
  <si>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</si>
  <si>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</si>
  <si>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</si>
  <si>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</si>
  <si>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</si>
  <si>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</si>
  <si>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</si>
  <si>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</si>
  <si>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</si>
  <si>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</si>
  <si>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</si>
  <si>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</si>
  <si>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</si>
  <si>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</si>
  <si>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</si>
  <si>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</si>
  <si>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</si>
  <si>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</si>
  <si>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</si>
  <si>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</si>
  <si>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</si>
  <si>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</si>
  <si>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</si>
  <si>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</si>
  <si>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</si>
  <si>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</si>
  <si>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</si>
  <si>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</si>
  <si>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</si>
  <si>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</si>
  <si>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</si>
  <si>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</si>
  <si>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</si>
  <si>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</si>
  <si>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</si>
  <si>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</si>
  <si>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</si>
  <si>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</si>
  <si>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</si>
  <si>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</si>
  <si>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</si>
  <si>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</si>
  <si>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</si>
  <si>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</si>
  <si>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</si>
  <si>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</si>
  <si>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</si>
  <si>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</si>
  <si>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</si>
  <si>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</si>
  <si>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</si>
  <si>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</si>
  <si>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</si>
  <si>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</si>
  <si>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</si>
  <si>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</si>
  <si>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</si>
  <si>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</si>
  <si>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</si>
  <si>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</si>
  <si>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</si>
  <si>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</si>
  <si>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</si>
  <si>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</si>
  <si>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</si>
  <si>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</si>
  <si>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</si>
  <si>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</si>
  <si>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</si>
  <si>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</si>
  <si>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</si>
  <si>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</si>
  <si>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</si>
  <si>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</si>
  <si>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</si>
  <si>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</si>
  <si>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</si>
  <si>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</si>
  <si>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</si>
  <si>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</si>
  <si>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</si>
  <si>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</si>
  <si>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</si>
  <si>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</si>
  <si>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</si>
  <si>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</si>
  <si>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</si>
  <si>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</si>
  <si>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</si>
  <si>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</si>
  <si>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</si>
  <si>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</si>
  <si>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</si>
  <si>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</si>
  <si>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</si>
  <si>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</si>
  <si>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</si>
  <si>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</si>
  <si>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</si>
  <si>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</si>
  <si>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</si>
  <si>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</si>
  <si>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</si>
  <si>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</si>
  <si>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</si>
  <si>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</si>
  <si>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</si>
  <si>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</si>
  <si>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</si>
  <si>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</si>
  <si>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</si>
  <si>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</si>
  <si>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</si>
  <si>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</si>
  <si>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</si>
  <si>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</si>
  <si>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</si>
  <si>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</si>
  <si>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</si>
  <si>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</si>
  <si>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</si>
  <si>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</si>
  <si>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</si>
  <si>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</si>
  <si>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</si>
  <si>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</si>
  <si>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</si>
  <si>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</si>
  <si>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</si>
  <si>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</si>
  <si>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</si>
  <si>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</si>
  <si>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</si>
  <si>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</si>
  <si>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</si>
  <si>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</si>
  <si>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</si>
  <si>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</si>
  <si>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</si>
  <si>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</si>
  <si>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</si>
  <si>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</si>
  <si>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</si>
  <si>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</si>
  <si>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</si>
  <si>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</si>
  <si>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</si>
  <si>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</si>
  <si>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</si>
  <si>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</si>
  <si>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</si>
  <si>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</si>
  <si>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</si>
  <si>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</si>
  <si>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</si>
  <si>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</si>
  <si>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</si>
  <si>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</si>
  <si>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</si>
  <si>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</si>
  <si>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</si>
  <si>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</si>
  <si>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</si>
  <si>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</si>
  <si>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</si>
  <si>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</si>
  <si>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</si>
  <si>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</si>
  <si>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</si>
  <si>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</si>
  <si>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</si>
  <si>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</si>
  <si>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</si>
  <si>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</si>
  <si>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</si>
  <si>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</si>
  <si>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</si>
  <si>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</si>
  <si>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</si>
  <si>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</si>
  <si>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</si>
  <si>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</si>
  <si>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</si>
  <si>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</si>
  <si>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</si>
  <si>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</si>
  <si>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</si>
  <si>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</si>
  <si>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</si>
  <si>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</si>
  <si>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</si>
  <si>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</si>
  <si>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</si>
  <si>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</si>
  <si>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</si>
  <si>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</si>
  <si>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</si>
  <si>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</si>
  <si>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</si>
  <si>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</si>
  <si>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</si>
  <si>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</si>
  <si>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</si>
  <si>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</si>
  <si>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</si>
  <si>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</si>
  <si>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</si>
  <si>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</si>
  <si>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</si>
  <si>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</si>
  <si>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</si>
  <si>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</si>
  <si>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</si>
  <si>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</si>
  <si>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</si>
  <si>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</si>
  <si>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</si>
  <si>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</si>
  <si>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</si>
  <si>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</si>
  <si>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</si>
  <si>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</si>
  <si>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</si>
  <si>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</si>
  <si>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</si>
  <si>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</si>
  <si>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</si>
  <si>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</si>
  <si>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</si>
  <si>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</si>
  <si>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</si>
  <si>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</si>
  <si>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</si>
  <si>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</si>
  <si>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</si>
  <si>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</si>
  <si>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</si>
  <si>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</si>
  <si>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</si>
  <si>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</si>
  <si>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</si>
  <si>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</si>
  <si>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</si>
  <si>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</si>
  <si>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</si>
  <si>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</si>
  <si>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</si>
  <si>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</si>
  <si>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</si>
  <si>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</si>
  <si>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</si>
  <si>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</si>
  <si>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</si>
  <si>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</si>
  <si>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</si>
  <si>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</si>
  <si>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</si>
  <si>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</si>
  <si>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</si>
  <si>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</si>
  <si>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</si>
  <si>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</si>
  <si>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</si>
  <si>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</si>
  <si>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</si>
  <si>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</si>
  <si>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</si>
  <si>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</si>
  <si>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</si>
  <si>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</si>
  <si>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</si>
  <si>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</si>
  <si>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</si>
  <si>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</si>
  <si>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</si>
  <si>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</si>
  <si>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</si>
  <si>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</si>
  <si>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</si>
  <si>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</si>
  <si>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</si>
  <si>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</si>
  <si>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</si>
  <si>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</si>
  <si>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</si>
  <si>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</si>
  <si>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</si>
  <si>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</si>
  <si>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</si>
  <si>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</si>
  <si>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</si>
  <si>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</si>
  <si>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</si>
  <si>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</si>
  <si>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</si>
  <si>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</si>
  <si>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</si>
  <si>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</si>
  <si>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</si>
  <si>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</si>
  <si>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</si>
  <si>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</si>
  <si>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</si>
  <si>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</si>
  <si>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</si>
  <si>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</si>
  <si>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</si>
  <si>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</si>
  <si>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</si>
  <si>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</si>
  <si>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</si>
  <si>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</si>
  <si>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</si>
  <si>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</si>
  <si>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</si>
  <si>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</si>
  <si>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</si>
  <si>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</si>
  <si>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</si>
  <si>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</si>
  <si>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</si>
  <si>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</si>
  <si>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</si>
  <si>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</si>
  <si>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</si>
  <si>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</si>
  <si>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</si>
  <si>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</si>
  <si>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</si>
  <si>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</si>
  <si>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</si>
  <si>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</si>
  <si>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</si>
  <si>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</si>
  <si>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</si>
  <si>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</si>
  <si>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</si>
  <si>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</si>
  <si>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</si>
  <si>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</si>
  <si>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</si>
  <si>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</si>
  <si>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</si>
  <si>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</si>
  <si>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</si>
  <si>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</si>
  <si>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</si>
  <si>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</si>
  <si>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</si>
  <si>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</si>
  <si>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</si>
  <si>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</si>
  <si>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</si>
  <si>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</si>
  <si>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</si>
  <si>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</si>
  <si>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</si>
  <si>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</si>
  <si>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</si>
  <si>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</si>
  <si>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</si>
  <si>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</si>
  <si>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</si>
  <si>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</si>
  <si>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</si>
  <si>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</si>
  <si>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</si>
  <si>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</si>
  <si>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</si>
  <si>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</si>
  <si>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</si>
  <si>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</si>
  <si>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</si>
  <si>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</si>
  <si>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</si>
  <si>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</si>
  <si>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</si>
  <si>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</si>
  <si>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</si>
  <si>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</si>
  <si>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</si>
  <si>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</si>
  <si>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</si>
  <si>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</si>
  <si>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</si>
  <si>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</si>
  <si>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</si>
  <si>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</si>
  <si>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</si>
  <si>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</si>
  <si>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</si>
  <si>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</si>
  <si>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</si>
  <si>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</si>
  <si>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</si>
  <si>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</si>
  <si>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</si>
  <si>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</si>
  <si>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</si>
  <si>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</si>
  <si>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</si>
  <si>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</si>
  <si>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</si>
  <si>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</si>
  <si>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</si>
  <si>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</si>
  <si>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</si>
  <si>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</si>
  <si>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</si>
  <si>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</si>
  <si>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</si>
  <si>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</si>
  <si>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</si>
  <si>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</si>
  <si>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</si>
  <si>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</si>
  <si>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</si>
  <si>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</si>
  <si>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</si>
  <si>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</si>
  <si>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</si>
  <si>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</si>
  <si>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</si>
  <si>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</si>
  <si>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</si>
  <si>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</si>
  <si>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</si>
  <si>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</si>
  <si>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</si>
  <si>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</si>
  <si>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</si>
  <si>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</si>
  <si>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</si>
  <si>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</si>
  <si>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</si>
  <si>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</si>
  <si>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</si>
  <si>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</si>
  <si>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</si>
  <si>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</si>
  <si>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</si>
  <si>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</si>
  <si>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</si>
  <si>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</si>
  <si>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</si>
  <si>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</si>
  <si>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</si>
  <si>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</si>
  <si>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</si>
  <si>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</si>
  <si>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</si>
  <si>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</si>
  <si>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</si>
  <si>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</si>
  <si>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</si>
  <si>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</si>
  <si>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</si>
  <si>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</si>
  <si>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</si>
  <si>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</si>
  <si>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</si>
  <si>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</si>
  <si>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</si>
  <si>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</si>
  <si>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</si>
  <si>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</si>
  <si>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</si>
  <si>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</si>
  <si>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</si>
  <si>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</si>
  <si>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</si>
  <si>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</si>
  <si>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</si>
  <si>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</si>
  <si>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</si>
  <si>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</si>
  <si>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</si>
  <si>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</si>
  <si>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</si>
  <si>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</si>
  <si>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</si>
  <si>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</si>
  <si>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</si>
  <si>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</si>
  <si>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</si>
  <si>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</si>
  <si>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</si>
  <si>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</si>
  <si>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</si>
  <si>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</si>
  <si>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</si>
  <si>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</si>
  <si>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</si>
  <si>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</si>
  <si>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</si>
  <si>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</si>
  <si>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</si>
  <si>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</si>
  <si>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</si>
  <si>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</si>
  <si>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</si>
  <si>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</si>
  <si>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</si>
  <si>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</si>
  <si>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</si>
  <si>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</si>
  <si>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</si>
  <si>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</si>
  <si>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</si>
  <si>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</si>
  <si>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</si>
  <si>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</si>
  <si>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</si>
  <si>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</si>
  <si>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</si>
  <si>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</si>
  <si>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</si>
  <si>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</si>
  <si>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</si>
  <si>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</si>
  <si>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</si>
  <si>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</si>
  <si>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</si>
  <si>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</si>
  <si>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</si>
  <si>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</si>
  <si>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</si>
  <si>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</si>
  <si>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</si>
  <si>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</si>
  <si>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</si>
  <si>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</si>
  <si>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</si>
  <si>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</si>
  <si>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</si>
  <si>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</si>
  <si>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</si>
  <si>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</si>
  <si>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</si>
  <si>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</si>
  <si>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</si>
  <si>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</si>
  <si>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</si>
  <si>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</si>
  <si>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</si>
  <si>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</si>
  <si>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</si>
  <si>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</si>
  <si>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</si>
  <si>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</si>
  <si>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</si>
  <si>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</si>
  <si>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</si>
  <si>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</si>
  <si>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</si>
  <si>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</si>
  <si>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</si>
  <si>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</si>
  <si>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</si>
  <si>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</si>
  <si>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</si>
  <si>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</si>
  <si>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</si>
  <si>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</si>
  <si>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</si>
  <si>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</si>
  <si>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</si>
  <si>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</si>
  <si>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</si>
  <si>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</si>
  <si>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</si>
  <si>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</si>
  <si>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</si>
  <si>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</si>
  <si>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</si>
  <si>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</si>
  <si>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</si>
  <si>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</si>
  <si>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</si>
  <si>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</si>
  <si>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</si>
  <si>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</si>
  <si>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</si>
  <si>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</si>
  <si>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</si>
  <si>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</si>
  <si>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</si>
  <si>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</si>
  <si>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</si>
  <si>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</si>
  <si>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</si>
  <si>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</si>
  <si>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</si>
  <si>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</si>
  <si>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</si>
  <si>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</si>
  <si>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</si>
  <si>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</si>
  <si>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</si>
  <si>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</si>
  <si>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</si>
  <si>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</si>
  <si>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</si>
  <si>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</si>
  <si>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</si>
  <si>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</si>
  <si>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</si>
  <si>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</si>
  <si>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</si>
  <si>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</si>
  <si>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</si>
  <si>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</si>
  <si>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</si>
  <si>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</si>
  <si>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</si>
  <si>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</si>
  <si>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</si>
  <si>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</si>
  <si>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</si>
  <si>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</si>
  <si>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</si>
  <si>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</si>
  <si>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</si>
  <si>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</si>
  <si>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</si>
  <si>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</si>
  <si>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</si>
  <si>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</si>
  <si>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</si>
  <si>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</si>
  <si>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</si>
  <si>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</si>
  <si>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</si>
  <si>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</si>
  <si>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</si>
  <si>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</si>
  <si>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</si>
  <si>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</si>
  <si>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</si>
  <si>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</si>
  <si>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</si>
  <si>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</si>
  <si>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</si>
  <si>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</si>
  <si>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</si>
  <si>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</si>
  <si>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</si>
  <si>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</si>
  <si>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</si>
  <si>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</si>
  <si>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</si>
  <si>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</si>
  <si>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</si>
  <si>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</si>
  <si>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</si>
  <si>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</si>
  <si>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</si>
  <si>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</si>
  <si>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</si>
  <si>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</si>
  <si>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</si>
  <si>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</si>
  <si>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</si>
  <si>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</si>
  <si>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</si>
  <si>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</si>
  <si>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</si>
  <si>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</si>
  <si>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</si>
  <si>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</si>
  <si>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</si>
  <si>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</si>
  <si>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</si>
  <si>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</si>
  <si>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</si>
  <si>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</si>
  <si>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</si>
  <si>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</si>
  <si>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</si>
  <si>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</si>
  <si>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</si>
  <si>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</si>
  <si>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</si>
  <si>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</si>
  <si>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</si>
  <si>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</si>
  <si>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</si>
  <si>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</si>
  <si>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</si>
  <si>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</si>
  <si>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</si>
  <si>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</si>
  <si>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</si>
  <si>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</si>
  <si>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</si>
  <si>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</si>
  <si>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</si>
  <si>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</si>
  <si>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</si>
  <si>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</si>
  <si>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</si>
  <si>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</si>
  <si>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</si>
  <si>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</si>
  <si>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</si>
  <si>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</si>
  <si>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</si>
  <si>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</si>
  <si>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</si>
  <si>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</si>
  <si>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</si>
  <si>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</si>
  <si>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</si>
  <si>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</si>
  <si>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</si>
  <si>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</si>
  <si>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</si>
  <si>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</si>
  <si>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</si>
  <si>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</si>
  <si>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</si>
  <si>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</si>
  <si>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</si>
  <si>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</si>
  <si>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</si>
  <si>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</si>
  <si>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</si>
  <si>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</si>
  <si>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</si>
  <si>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</si>
  <si>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</si>
  <si>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</si>
  <si>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</si>
  <si>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</si>
  <si>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</si>
  <si>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</si>
  <si>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</si>
  <si>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</si>
  <si>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</si>
  <si>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</si>
  <si>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</si>
  <si>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</si>
  <si>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</si>
  <si>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</si>
  <si>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</si>
  <si>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</si>
  <si>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</si>
  <si>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</si>
  <si>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</si>
  <si>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</si>
  <si>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</si>
  <si>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</si>
  <si>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</si>
  <si>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</si>
  <si>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</si>
  <si>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</si>
  <si>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</si>
  <si>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</si>
  <si>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</si>
  <si>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</si>
  <si>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</si>
  <si>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</si>
  <si>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</si>
  <si>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</si>
  <si>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</si>
  <si>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</si>
  <si>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</si>
  <si>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</si>
  <si>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</si>
  <si>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</si>
  <si>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</si>
  <si>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</si>
  <si>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</si>
  <si>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</si>
  <si>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</si>
  <si>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</si>
  <si>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</si>
  <si>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</si>
  <si>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</si>
  <si>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</si>
  <si>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</si>
  <si>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</si>
  <si>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</si>
  <si>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</si>
  <si>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</si>
  <si>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</si>
  <si>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</si>
  <si>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</si>
  <si>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</si>
  <si>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</si>
  <si>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</si>
  <si>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</si>
  <si>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</si>
  <si>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</si>
  <si>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</si>
  <si>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</si>
  <si>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</si>
  <si>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</si>
  <si>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</si>
  <si>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</si>
  <si>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</si>
  <si>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</si>
  <si>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</si>
  <si>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</si>
  <si>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</si>
  <si>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</si>
  <si>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</si>
  <si>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</si>
  <si>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</si>
  <si>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</si>
  <si>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</si>
  <si>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</si>
  <si>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</si>
  <si>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</si>
  <si>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</si>
  <si>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</si>
  <si>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</si>
  <si>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</si>
  <si>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</si>
  <si>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</si>
  <si>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</si>
  <si>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</si>
  <si>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</si>
  <si>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</si>
  <si>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</si>
  <si>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</si>
  <si>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</si>
  <si>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</si>
  <si>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</si>
  <si>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</si>
  <si>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</si>
  <si>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</si>
  <si>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</si>
  <si>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</si>
  <si>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</si>
  <si>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</si>
  <si>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</si>
  <si>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</si>
  <si>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</si>
  <si>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</si>
  <si>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</si>
  <si>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</si>
  <si>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</si>
  <si>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</si>
  <si>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</si>
  <si>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</si>
  <si>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</si>
  <si>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</si>
  <si>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</si>
  <si>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</si>
  <si>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</si>
  <si>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</si>
  <si>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</si>
  <si>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</si>
  <si>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</si>
  <si>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</si>
  <si>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</si>
  <si>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</si>
  <si>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</si>
  <si>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</si>
  <si>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</si>
  <si>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</si>
  <si>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</si>
  <si>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</si>
  <si>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</si>
  <si>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</si>
  <si>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</si>
  <si>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</si>
  <si>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</si>
  <si>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</si>
  <si>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</si>
  <si>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</si>
  <si>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</si>
  <si>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</si>
  <si>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</si>
  <si>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</si>
  <si>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</si>
  <si>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</si>
  <si>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</si>
  <si>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</si>
  <si>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</si>
  <si>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</si>
  <si>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</si>
  <si>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</si>
  <si>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</si>
  <si>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</si>
  <si>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</si>
  <si>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</si>
  <si>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</si>
  <si>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</si>
  <si>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</si>
  <si>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</si>
  <si>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</si>
  <si>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</si>
  <si>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</si>
  <si>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</si>
  <si>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</si>
  <si>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</si>
  <si>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</si>
  <si>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</si>
  <si>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</si>
  <si>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</si>
  <si>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</si>
  <si>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</si>
  <si>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</si>
  <si>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</si>
  <si>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</si>
  <si>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</si>
  <si>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</si>
  <si>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</si>
  <si>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</si>
  <si>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</si>
  <si>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</si>
  <si>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</si>
  <si>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</si>
  <si>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</si>
  <si>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</si>
  <si>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</si>
  <si>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</si>
  <si>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</si>
  <si>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</si>
  <si>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</si>
  <si>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</si>
  <si>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</si>
  <si>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</si>
  <si>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</si>
  <si>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</si>
  <si>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</si>
  <si>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</si>
  <si>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</si>
  <si>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</si>
  <si>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</si>
  <si>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</si>
  <si>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</si>
  <si>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</si>
  <si>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</si>
  <si>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</si>
  <si>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</si>
  <si>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</si>
  <si>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</si>
  <si>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</si>
  <si>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</si>
  <si>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</si>
  <si>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</si>
  <si>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</si>
  <si>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</si>
  <si>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</si>
  <si>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</si>
  <si>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</si>
  <si>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</si>
  <si>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</si>
  <si>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</si>
  <si>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</si>
  <si>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</si>
  <si>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</si>
  <si>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</si>
  <si>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</si>
  <si>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</si>
  <si>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</si>
  <si>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</si>
  <si>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</si>
  <si>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</si>
  <si>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</si>
  <si>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</si>
  <si>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</si>
  <si>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</si>
  <si>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</si>
  <si>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</si>
  <si>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</si>
  <si>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</si>
  <si>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</si>
  <si>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</si>
  <si>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</si>
  <si>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</si>
  <si>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</si>
  <si>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</si>
  <si>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</si>
  <si>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</si>
  <si>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</si>
  <si>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</si>
  <si>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</si>
  <si>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</si>
  <si>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</si>
  <si>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</si>
  <si>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</si>
  <si>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</si>
  <si>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</si>
  <si>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</si>
  <si>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</si>
  <si>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</si>
  <si>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</si>
  <si>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</si>
  <si>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</si>
  <si>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</si>
  <si>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</si>
  <si>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</si>
  <si>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</si>
  <si>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</si>
  <si>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</si>
  <si>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</si>
  <si>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</si>
  <si>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</si>
  <si>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</si>
  <si>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</si>
  <si>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</si>
  <si>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</si>
  <si>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</si>
  <si>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</si>
  <si>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</si>
  <si>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</si>
  <si>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</si>
  <si>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</si>
  <si>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</si>
  <si>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</si>
  <si>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</si>
  <si>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</si>
  <si>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</si>
  <si>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</si>
  <si>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</si>
  <si>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</si>
  <si>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</si>
  <si>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</si>
  <si>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</si>
  <si>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</si>
  <si>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</si>
  <si>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</si>
  <si>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</si>
  <si>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</si>
  <si>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</si>
  <si>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</si>
  <si>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</si>
  <si>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</si>
  <si>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</si>
  <si>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</si>
  <si>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</si>
  <si>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</si>
  <si>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</si>
  <si>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</si>
  <si>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</si>
  <si>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</si>
  <si>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</si>
  <si>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</si>
  <si>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</si>
  <si>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</si>
  <si>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</si>
  <si>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</si>
  <si>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</si>
  <si>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</si>
  <si>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</si>
  <si>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</si>
  <si>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</si>
  <si>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</si>
  <si>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</si>
  <si>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</si>
  <si>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</si>
  <si>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</si>
  <si>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</si>
  <si>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</si>
  <si>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</si>
  <si>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</si>
  <si>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</si>
  <si>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</si>
  <si>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</si>
  <si>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</si>
  <si>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</si>
  <si>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</si>
  <si>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</si>
  <si>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</si>
  <si>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</si>
  <si>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</si>
  <si>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</si>
  <si>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</si>
  <si>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</si>
  <si>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</si>
  <si>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</si>
  <si>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</si>
  <si>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</si>
  <si>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</si>
  <si>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</si>
  <si>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</si>
  <si>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</si>
  <si>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</si>
  <si>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</si>
  <si>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</si>
  <si>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</si>
  <si>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</si>
  <si>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</si>
  <si>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</si>
  <si>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</si>
  <si>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</si>
  <si>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</si>
  <si>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</si>
  <si>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</si>
  <si>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</si>
  <si>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</si>
  <si>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</si>
  <si>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</si>
  <si>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</si>
  <si>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</si>
  <si>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</si>
  <si>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</si>
  <si>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</si>
  <si>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</si>
  <si>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</si>
  <si>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</si>
  <si>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</si>
  <si>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</si>
  <si>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</si>
  <si>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</si>
  <si>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</si>
  <si>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</si>
  <si>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</si>
  <si>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</si>
  <si>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</si>
  <si>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</si>
  <si>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</si>
  <si>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</si>
  <si>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</si>
  <si>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</si>
  <si>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</si>
  <si>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</si>
  <si>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</si>
  <si>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</si>
  <si>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</si>
  <si>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</si>
  <si>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</si>
  <si>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</si>
  <si>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</si>
  <si>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</si>
  <si>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</si>
  <si>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</si>
  <si>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</si>
  <si>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</si>
  <si>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</si>
  <si>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</si>
  <si>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</si>
  <si>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</si>
  <si>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</si>
  <si>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</si>
  <si>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</si>
  <si>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</si>
  <si>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</si>
  <si>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</si>
  <si>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</si>
  <si>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</si>
  <si>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</si>
  <si>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</si>
  <si>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</si>
  <si>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</si>
  <si>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</si>
  <si>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</si>
  <si>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</si>
  <si>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</si>
  <si>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</si>
  <si>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</si>
  <si>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</si>
  <si>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</si>
  <si>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</si>
  <si>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</si>
  <si>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</si>
  <si>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</si>
  <si>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</si>
  <si>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</si>
  <si>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</si>
  <si>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</si>
  <si>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</si>
  <si>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</si>
  <si>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</si>
  <si>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</si>
  <si>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</si>
  <si>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</si>
  <si>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</si>
  <si>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</si>
  <si>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</si>
  <si>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</si>
  <si>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</si>
  <si>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</si>
  <si>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</si>
  <si>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</si>
  <si>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</si>
  <si>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</si>
  <si>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</si>
  <si>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</si>
  <si>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</si>
  <si>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</si>
  <si>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</si>
  <si>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</si>
  <si>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</si>
  <si>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</si>
  <si>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</si>
  <si>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</si>
  <si>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</si>
  <si>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</si>
  <si>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</si>
  <si>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</si>
  <si>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</si>
  <si>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</si>
  <si>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</si>
  <si>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</si>
  <si>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</si>
  <si>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</si>
  <si>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</si>
  <si>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</si>
  <si>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</si>
  <si>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</si>
  <si>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</si>
  <si>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</si>
  <si>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</si>
  <si>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</si>
  <si>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</si>
  <si>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</si>
  <si>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</si>
  <si>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</si>
  <si>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</si>
  <si>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</si>
  <si>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</si>
  <si>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</si>
  <si>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</si>
  <si>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</si>
  <si>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</si>
  <si>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</si>
  <si>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</si>
  <si>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</si>
  <si>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</si>
  <si>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</si>
  <si>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</si>
  <si>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</si>
  <si>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</si>
  <si>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</si>
  <si>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</si>
  <si>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</si>
  <si>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</si>
  <si>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</si>
  <si>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</si>
  <si>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</si>
  <si>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</si>
  <si>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</si>
  <si>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</si>
  <si>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</si>
  <si>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</si>
  <si>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</si>
  <si>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</si>
  <si>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</si>
  <si>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</si>
  <si>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</si>
  <si>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</si>
  <si>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</si>
  <si>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</si>
  <si>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</si>
  <si>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</si>
  <si>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</si>
  <si>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</si>
  <si>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</si>
  <si>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</si>
  <si>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</si>
  <si>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</si>
  <si>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</si>
  <si>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</si>
  <si>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</si>
  <si>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</si>
  <si>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</si>
  <si>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</si>
  <si>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</si>
  <si>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</si>
  <si>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</si>
  <si>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</si>
  <si>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</si>
  <si>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</si>
  <si>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</si>
  <si>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</si>
  <si>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</si>
  <si>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</si>
  <si>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</si>
  <si>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</si>
  <si>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</si>
  <si>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</si>
  <si>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</si>
  <si>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</si>
  <si>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</si>
  <si>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</si>
  <si>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</si>
  <si>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</si>
  <si>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</si>
  <si>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</si>
  <si>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</si>
  <si>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</si>
  <si>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</si>
  <si>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</si>
  <si>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</si>
  <si>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</si>
  <si>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</si>
  <si>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</si>
  <si>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</si>
  <si>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</si>
  <si>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</si>
  <si>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</si>
  <si>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</si>
  <si>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</si>
  <si>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</si>
  <si>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</si>
  <si>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</si>
  <si>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</si>
  <si>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</si>
  <si>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</si>
  <si>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</si>
  <si>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</si>
  <si>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</si>
  <si>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</si>
  <si>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</si>
  <si>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</si>
  <si>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</si>
  <si>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</si>
  <si>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</si>
  <si>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</si>
  <si>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</si>
  <si>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</si>
  <si>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</si>
  <si>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</si>
  <si>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</si>
  <si>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</si>
  <si>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</si>
  <si>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</si>
  <si>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</si>
  <si>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</si>
  <si>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</si>
  <si>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</si>
  <si>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</si>
  <si>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</si>
  <si>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</si>
  <si>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</si>
  <si>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</si>
  <si>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</si>
  <si>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</si>
  <si>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</si>
  <si>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</si>
  <si>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</si>
  <si>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</si>
  <si>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</si>
  <si>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</si>
  <si>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</si>
  <si>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</si>
  <si>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</si>
  <si>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</si>
  <si>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</si>
  <si>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</si>
  <si>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</si>
  <si>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</si>
  <si>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</si>
  <si>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</si>
  <si>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</si>
  <si>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</si>
  <si>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</si>
  <si>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</si>
  <si>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</si>
  <si>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</si>
  <si>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</si>
  <si>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</si>
  <si>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</si>
  <si>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</si>
  <si>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</si>
  <si>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</si>
  <si>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</si>
  <si>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</si>
  <si>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</si>
  <si>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</si>
  <si>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</si>
  <si>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</si>
  <si>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</si>
  <si>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</si>
  <si>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</si>
  <si>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</si>
  <si>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</si>
  <si>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</si>
  <si>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</si>
  <si>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</si>
  <si>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</si>
  <si>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</si>
  <si>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</si>
  <si>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</si>
  <si>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</si>
  <si>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</si>
  <si>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</si>
  <si>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</si>
  <si>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</si>
  <si>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</si>
  <si>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</si>
  <si>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</si>
  <si>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</si>
  <si>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</si>
  <si>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</si>
  <si>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</si>
  <si>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</si>
  <si>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</si>
  <si>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</si>
  <si>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</si>
  <si>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</si>
  <si>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</si>
  <si>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</si>
  <si>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</si>
  <si>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</si>
  <si>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</si>
  <si>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</si>
  <si>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</si>
  <si>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</si>
  <si>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</si>
  <si>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</si>
  <si>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</si>
  <si>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</si>
  <si>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</si>
  <si>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</si>
  <si>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</si>
  <si>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</si>
  <si>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</si>
  <si>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</si>
  <si>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</si>
  <si>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</si>
  <si>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</si>
  <si>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</si>
  <si>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</si>
  <si>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</si>
  <si>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</si>
  <si>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</si>
  <si>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</si>
  <si>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</si>
  <si>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</si>
  <si>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</si>
  <si>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</si>
  <si>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</si>
  <si>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</si>
  <si>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</si>
  <si>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</si>
  <si>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</si>
  <si>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</si>
  <si>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</si>
  <si>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</si>
  <si>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</si>
  <si>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</si>
  <si>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</si>
  <si>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</si>
  <si>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</si>
  <si>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</si>
  <si>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</si>
  <si>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</si>
  <si>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</si>
  <si>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</si>
  <si>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</si>
  <si>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</si>
  <si>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</si>
  <si>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</si>
  <si>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</si>
  <si>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</si>
  <si>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</si>
  <si>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</si>
  <si>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</si>
  <si>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</si>
  <si>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</si>
  <si>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</si>
  <si>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</si>
  <si>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</si>
  <si>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</si>
  <si>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</si>
  <si>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</si>
  <si>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</si>
  <si>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</si>
  <si>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</si>
  <si>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</si>
  <si>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</si>
  <si>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</si>
  <si>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</si>
  <si>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</si>
  <si>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</si>
  <si>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</si>
  <si>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</si>
  <si>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</si>
  <si>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</si>
  <si>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</si>
  <si>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</si>
  <si>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</si>
  <si>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</si>
  <si>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</si>
  <si>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</si>
  <si>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</si>
  <si>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</si>
  <si>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</si>
  <si>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</si>
  <si>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</si>
  <si>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</si>
  <si>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</si>
  <si>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</si>
  <si>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</si>
  <si>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</si>
  <si>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</si>
  <si>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</si>
  <si>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</si>
  <si>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</si>
  <si>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</si>
  <si>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</si>
  <si>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</si>
  <si>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</si>
  <si>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</si>
  <si>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</si>
  <si>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</si>
  <si>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</si>
  <si>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</si>
  <si>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</si>
  <si>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</si>
  <si>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</si>
  <si>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</si>
  <si>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</si>
  <si>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</si>
  <si>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</si>
  <si>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</si>
  <si>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</si>
  <si>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</si>
  <si>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</si>
  <si>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</si>
  <si>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</si>
  <si>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</si>
  <si>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</si>
  <si>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</si>
  <si>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</si>
  <si>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</si>
  <si>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</si>
  <si>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</si>
  <si>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</si>
  <si>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</si>
  <si>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</si>
  <si>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</si>
  <si>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</si>
  <si>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</si>
  <si>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</si>
  <si>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</si>
  <si>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</si>
  <si>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</si>
  <si>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</si>
  <si>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</si>
  <si>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</si>
  <si>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</si>
  <si>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</si>
  <si>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</si>
  <si>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</si>
  <si>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</si>
  <si>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</si>
  <si>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</si>
  <si>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</si>
  <si>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</si>
  <si>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</si>
  <si>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</si>
  <si>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</si>
  <si>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</si>
  <si>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</si>
  <si>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</si>
  <si>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</si>
  <si>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</si>
  <si>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</si>
  <si>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</si>
  <si>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</si>
  <si>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</si>
  <si>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</si>
  <si>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</si>
  <si>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</si>
  <si>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</si>
  <si>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</si>
  <si>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</si>
  <si>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</si>
  <si>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</si>
  <si>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</si>
  <si>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</si>
  <si>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</si>
  <si>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</si>
  <si>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</si>
  <si>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</si>
  <si>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</si>
  <si>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</si>
  <si>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</si>
  <si>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</si>
  <si>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</si>
  <si>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</si>
  <si>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</si>
  <si>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</si>
  <si>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</si>
  <si>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</si>
  <si>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</si>
  <si>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</si>
  <si>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</si>
  <si>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</si>
  <si>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</si>
  <si>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</si>
  <si>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</si>
  <si>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</si>
  <si>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</si>
  <si>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</si>
  <si>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</si>
  <si>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</si>
  <si>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</si>
  <si>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</si>
  <si>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</si>
  <si>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</si>
  <si>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</si>
  <si>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</si>
  <si>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</si>
  <si>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</si>
  <si>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</si>
  <si>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</si>
  <si>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</si>
  <si>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</si>
  <si>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</si>
  <si>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</si>
  <si>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</si>
  <si>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</si>
  <si>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</si>
  <si>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</si>
  <si>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</si>
  <si>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</si>
  <si>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</si>
  <si>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</si>
  <si>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</si>
  <si>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</si>
  <si>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</si>
  <si>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</si>
  <si>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</si>
  <si>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</si>
  <si>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</si>
  <si>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</si>
  <si>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</si>
  <si>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</si>
  <si>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</si>
  <si>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</si>
  <si>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</si>
  <si>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</si>
  <si>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</si>
  <si>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</si>
  <si>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</si>
  <si>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</si>
  <si>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</si>
  <si>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</si>
  <si>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</si>
  <si>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</si>
  <si>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</si>
  <si>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</si>
  <si>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</si>
  <si>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</si>
  <si>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</si>
  <si>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</si>
  <si>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</si>
  <si>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</si>
  <si>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</si>
  <si>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</si>
  <si>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</si>
  <si>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</si>
  <si>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</si>
  <si>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</si>
  <si>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</si>
  <si>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</si>
  <si>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</si>
  <si>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</si>
  <si>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</si>
  <si>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</si>
  <si>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</si>
  <si>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</si>
  <si>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</si>
  <si>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</si>
  <si>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</si>
  <si>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</si>
  <si>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</si>
  <si>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</si>
  <si>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</si>
  <si>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</si>
  <si>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</si>
  <si>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</si>
  <si>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</si>
  <si>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</si>
  <si>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</si>
  <si>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</si>
  <si>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</si>
  <si>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</si>
  <si>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</si>
  <si>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</si>
  <si>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</si>
  <si>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</si>
  <si>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</si>
  <si>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</si>
  <si>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</si>
  <si>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</si>
  <si>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</si>
  <si>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</si>
  <si>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</si>
  <si>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</si>
  <si>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</si>
  <si>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</si>
  <si>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</si>
  <si>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</si>
  <si>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</si>
  <si>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</si>
  <si>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</si>
  <si>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</si>
  <si>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</si>
  <si>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</si>
  <si>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</si>
  <si>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</si>
  <si>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</si>
  <si>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</si>
  <si>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</si>
  <si>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</si>
  <si>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</si>
  <si>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</si>
  <si>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</si>
  <si>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</si>
  <si>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</si>
  <si>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</si>
  <si>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</si>
  <si>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</si>
  <si>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</si>
  <si>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</si>
  <si>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</si>
  <si>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</si>
  <si>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</si>
  <si>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</si>
  <si>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</si>
  <si>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</si>
  <si>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</si>
  <si>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</si>
  <si>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</si>
  <si>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</si>
  <si>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</si>
  <si>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</si>
  <si>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</si>
  <si>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</si>
  <si>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</si>
  <si>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</si>
  <si>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</si>
  <si>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</si>
  <si>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</si>
  <si>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</si>
  <si>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</si>
  <si>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</si>
  <si>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</si>
  <si>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</si>
  <si>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</si>
  <si>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</si>
  <si>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</si>
  <si>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</si>
  <si>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</si>
  <si>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</si>
  <si>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</si>
  <si>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</si>
  <si>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</si>
  <si>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</si>
  <si>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</si>
  <si>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</si>
  <si>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</si>
  <si>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</si>
  <si>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</si>
  <si>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</si>
  <si>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</si>
  <si>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</si>
  <si>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</si>
  <si>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</si>
  <si>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</si>
  <si>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</si>
  <si>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</si>
  <si>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</si>
  <si>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</si>
  <si>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</si>
  <si>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</si>
  <si>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</si>
  <si>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</si>
  <si>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</si>
  <si>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</si>
  <si>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</si>
  <si>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</si>
  <si>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</si>
  <si>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</si>
  <si>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</si>
  <si>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</si>
  <si>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</si>
  <si>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</si>
  <si>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</si>
  <si>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</si>
  <si>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</si>
  <si>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</si>
  <si>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</si>
  <si>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</si>
  <si>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</si>
  <si>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</si>
  <si>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</si>
  <si>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</si>
  <si>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</si>
  <si>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</si>
  <si>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</si>
  <si>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</si>
  <si>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</si>
  <si>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</si>
  <si>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</si>
  <si>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</si>
  <si>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</si>
  <si>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</si>
  <si>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</si>
  <si>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</si>
  <si>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</si>
  <si>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</si>
  <si>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</si>
  <si>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</si>
  <si>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</si>
  <si>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</si>
  <si>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</si>
  <si>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</si>
  <si>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</si>
  <si>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</si>
  <si>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</si>
  <si>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</si>
  <si>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</si>
  <si>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</si>
  <si>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</si>
  <si>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</si>
  <si>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</si>
  <si>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</si>
  <si>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</si>
  <si>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</si>
  <si>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</si>
  <si>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</si>
  <si>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</si>
  <si>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</si>
  <si>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</si>
  <si>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</si>
  <si>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</si>
  <si>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</si>
  <si>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</si>
  <si>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</si>
  <si>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</si>
  <si>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</si>
  <si>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</si>
  <si>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</si>
  <si>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</si>
  <si>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</si>
  <si>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</si>
  <si>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</si>
  <si>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</si>
  <si>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</si>
  <si>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</si>
  <si>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</si>
  <si>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</si>
  <si>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</si>
  <si>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</si>
  <si>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</si>
  <si>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</si>
  <si>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</si>
  <si>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</si>
  <si>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</si>
  <si>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</si>
  <si>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</si>
  <si>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</si>
  <si>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</si>
  <si>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</si>
  <si>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</si>
  <si>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</si>
  <si>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</si>
  <si>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</si>
  <si>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</si>
  <si>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</si>
  <si>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</si>
  <si>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</si>
  <si>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</si>
  <si>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</si>
  <si>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</si>
  <si>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</si>
  <si>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</si>
  <si>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</si>
  <si>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</si>
  <si>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</si>
  <si>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</si>
  <si>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</si>
  <si>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</si>
  <si>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</si>
  <si>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</si>
  <si>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</si>
  <si>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</si>
  <si>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</si>
  <si>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</si>
  <si>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</si>
  <si>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</si>
  <si>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</si>
  <si>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</si>
  <si>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</si>
  <si>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</si>
  <si>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</si>
  <si>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</si>
  <si>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</si>
  <si>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</si>
  <si>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</si>
  <si>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</si>
  <si>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</si>
  <si>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</si>
  <si>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</si>
  <si>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</si>
  <si>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</si>
  <si>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</si>
  <si>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</si>
  <si>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</si>
  <si>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</si>
  <si>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</si>
  <si>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</si>
  <si>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</si>
  <si>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</si>
  <si>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</si>
  <si>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</si>
  <si>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</si>
  <si>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</si>
  <si>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</si>
  <si>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</si>
  <si>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</si>
  <si>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</si>
  <si>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</si>
  <si>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</si>
  <si>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</si>
  <si>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</si>
  <si>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</si>
  <si>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</si>
  <si>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</si>
  <si>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</si>
  <si>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</si>
  <si>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</si>
  <si>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</si>
  <si>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</si>
  <si>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</si>
  <si>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</si>
  <si>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</si>
  <si>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</si>
  <si>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</si>
  <si>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</si>
  <si>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</si>
  <si>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</si>
  <si>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</si>
  <si>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</si>
  <si>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</si>
  <si>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</si>
  <si>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</si>
  <si>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</si>
  <si>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</si>
  <si>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</si>
  <si>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</si>
  <si>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</si>
  <si>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</si>
  <si>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</si>
  <si>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</si>
  <si>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</si>
  <si>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</si>
  <si>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</si>
  <si>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</si>
  <si>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</si>
  <si>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</si>
  <si>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</si>
  <si>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</si>
  <si>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</si>
  <si>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</si>
  <si>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</si>
  <si>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</si>
  <si>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</si>
  <si>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</si>
  <si>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</si>
  <si>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</si>
  <si>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</si>
  <si>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</si>
  <si>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</si>
  <si>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</si>
  <si>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</si>
  <si>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</si>
  <si>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</si>
  <si>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</si>
  <si>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</si>
  <si>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</si>
  <si>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</si>
  <si>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</si>
  <si>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</si>
  <si>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</si>
  <si>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</si>
  <si>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</si>
  <si>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</si>
  <si>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</si>
  <si>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</si>
  <si>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</si>
  <si>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</si>
  <si>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</si>
  <si>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</si>
  <si>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</si>
  <si>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</si>
  <si>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</si>
  <si>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</si>
  <si>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</si>
  <si>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</si>
  <si>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</si>
  <si>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</si>
  <si>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</si>
  <si>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</si>
  <si>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</si>
  <si>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</si>
  <si>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</si>
  <si>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</si>
  <si>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</si>
  <si>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</si>
  <si>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</si>
  <si>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</si>
  <si>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</si>
  <si>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</si>
  <si>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</si>
  <si>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</si>
  <si>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</si>
  <si>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</si>
  <si>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</si>
  <si>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</si>
  <si>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</si>
  <si>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</si>
  <si>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</si>
  <si>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</si>
  <si>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</si>
  <si>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</si>
  <si>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</si>
  <si>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</si>
  <si>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</si>
  <si>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</si>
  <si>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</si>
  <si>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</si>
  <si>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</si>
  <si>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</si>
  <si>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</si>
  <si>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</si>
  <si>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</si>
  <si>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</si>
  <si>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</si>
  <si>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</si>
  <si>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</si>
  <si>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</si>
  <si>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</si>
  <si>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</si>
  <si>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</si>
  <si>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</si>
  <si>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</si>
  <si>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</si>
  <si>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</si>
  <si>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</si>
  <si>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</si>
  <si>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</si>
  <si>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</si>
  <si>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</si>
  <si>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</si>
  <si>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</si>
  <si>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</si>
  <si>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</si>
  <si>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</si>
  <si>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</si>
  <si>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</si>
  <si>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</si>
  <si>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</si>
  <si>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</si>
  <si>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</si>
  <si>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</si>
  <si>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</si>
  <si>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</si>
  <si>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</si>
  <si>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</si>
  <si>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</si>
  <si>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</si>
  <si>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</si>
  <si>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</si>
  <si>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</si>
  <si>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</si>
  <si>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</si>
  <si>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</si>
  <si>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</si>
  <si>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</si>
  <si>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</si>
  <si>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</si>
  <si>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</si>
  <si>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</si>
  <si>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</si>
  <si>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</si>
  <si>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</si>
  <si>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</si>
  <si>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</si>
  <si>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</si>
  <si>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</si>
  <si>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</si>
  <si>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</si>
  <si>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</si>
  <si>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</si>
  <si>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</si>
  <si>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</si>
  <si>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</si>
  <si>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</si>
  <si>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</si>
  <si>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</si>
  <si>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</si>
  <si>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</si>
  <si>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</si>
  <si>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</si>
  <si>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</si>
  <si>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</si>
  <si>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</si>
  <si>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</si>
  <si>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</si>
  <si>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</si>
  <si>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</si>
  <si>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</si>
  <si>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</si>
  <si>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</si>
  <si>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</si>
  <si>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</si>
  <si>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</si>
  <si>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</si>
  <si>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</si>
  <si>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</si>
  <si>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</si>
  <si>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</si>
  <si>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</si>
  <si>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</si>
  <si>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</si>
  <si>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</si>
  <si>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</si>
  <si>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</si>
  <si>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</si>
  <si>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</si>
  <si>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</si>
  <si>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</si>
  <si>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</si>
  <si>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</si>
  <si>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</si>
  <si>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</si>
  <si>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</si>
  <si>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</si>
  <si>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</si>
  <si>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</si>
  <si>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</si>
  <si>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</si>
  <si>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</si>
  <si>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</si>
  <si>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</si>
  <si>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</si>
  <si>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</si>
  <si>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</si>
  <si>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</si>
  <si>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</si>
  <si>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</si>
  <si>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</si>
  <si>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</si>
  <si>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</si>
  <si>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</si>
  <si>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</si>
  <si>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</si>
  <si>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</si>
  <si>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</si>
  <si>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</si>
  <si>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</si>
  <si>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</si>
  <si>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</si>
  <si>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</si>
  <si>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</si>
  <si>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</si>
  <si>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</si>
  <si>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</si>
  <si>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</si>
  <si>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</si>
  <si>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</si>
  <si>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</si>
  <si>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</si>
  <si>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</si>
  <si>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</si>
  <si>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</si>
  <si>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</si>
  <si>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</si>
  <si>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</si>
  <si>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</si>
  <si>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</si>
  <si>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</si>
  <si>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</si>
  <si>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</si>
  <si>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</si>
  <si>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</si>
  <si>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</si>
  <si>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</si>
  <si>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</si>
  <si>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</si>
  <si>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</si>
  <si>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</si>
  <si>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</si>
  <si>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</si>
  <si>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</si>
  <si>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</si>
  <si>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</si>
  <si>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</si>
  <si>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</si>
  <si>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</si>
  <si>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</si>
  <si>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</si>
  <si>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</si>
  <si>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</si>
  <si>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</si>
  <si>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</si>
  <si>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</si>
  <si>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</si>
  <si>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</si>
  <si>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</si>
  <si>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</si>
  <si>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</si>
  <si>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</si>
  <si>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</si>
  <si>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</si>
  <si>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</si>
  <si>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</si>
  <si>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</si>
  <si>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</si>
  <si>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</si>
  <si>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</si>
  <si>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</si>
  <si>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</si>
  <si>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</si>
  <si>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</si>
  <si>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</si>
  <si>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</si>
  <si>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</si>
  <si>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</si>
  <si>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</si>
  <si>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</si>
  <si>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</si>
  <si>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</si>
  <si>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</si>
  <si>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</si>
  <si>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</si>
  <si>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</si>
  <si>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</si>
  <si>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</si>
  <si>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</si>
  <si>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</si>
  <si>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</si>
  <si>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</si>
  <si>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</si>
  <si>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</si>
  <si>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</si>
  <si>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</si>
  <si>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</si>
  <si>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</si>
  <si>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</si>
  <si>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</si>
  <si>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</si>
  <si>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</si>
  <si>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</si>
  <si>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</si>
  <si>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</si>
  <si>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</si>
  <si>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</si>
  <si>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</si>
  <si>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</si>
  <si>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</si>
  <si>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</si>
  <si>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</si>
  <si>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</si>
  <si>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</si>
  <si>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</si>
  <si>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</si>
  <si>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</si>
  <si>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</si>
  <si>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</si>
  <si>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</si>
  <si>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</si>
  <si>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</si>
  <si>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</si>
  <si>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</si>
  <si>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</si>
  <si>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</si>
  <si>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</si>
  <si>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</si>
  <si>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</si>
  <si>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</si>
  <si>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</si>
  <si>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</si>
  <si>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</si>
  <si>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</si>
  <si>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</si>
  <si>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</si>
  <si>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</si>
  <si>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</si>
  <si>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</si>
  <si>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</si>
  <si>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</si>
  <si>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</si>
  <si>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</si>
  <si>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</si>
  <si>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</si>
  <si>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</si>
  <si>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</si>
  <si>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</si>
  <si>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</si>
  <si>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</si>
  <si>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</si>
  <si>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</si>
  <si>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</si>
  <si>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</si>
  <si>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</si>
  <si>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</si>
  <si>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</si>
  <si>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</si>
  <si>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</si>
  <si>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</si>
  <si>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</si>
  <si>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</si>
  <si>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</si>
  <si>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</si>
  <si>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</si>
  <si>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</si>
  <si>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</si>
  <si>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</si>
  <si>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</si>
  <si>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</si>
  <si>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</si>
  <si>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</si>
  <si>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</si>
  <si>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</si>
  <si>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</si>
  <si>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</si>
  <si>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</si>
  <si>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</si>
  <si>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</si>
  <si>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</si>
  <si>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</si>
  <si>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</si>
  <si>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</si>
  <si>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</si>
  <si>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</si>
  <si>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</si>
  <si>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</si>
  <si>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</si>
  <si>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</si>
  <si>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</si>
  <si>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</si>
  <si>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</si>
  <si>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</si>
  <si>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</si>
  <si>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</si>
  <si>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</si>
  <si>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</si>
  <si>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</si>
  <si>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</si>
  <si>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</si>
  <si>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</si>
  <si>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</si>
  <si>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</si>
  <si>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</si>
  <si>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</si>
  <si>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</si>
  <si>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</si>
  <si>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</si>
  <si>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</si>
  <si>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</si>
  <si>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</si>
  <si>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</si>
  <si>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</si>
  <si>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</si>
  <si>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</si>
  <si>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</si>
  <si>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</si>
  <si>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</si>
  <si>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</si>
  <si>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</si>
  <si>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</si>
  <si>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</si>
  <si>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</si>
  <si>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</si>
  <si>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</si>
  <si>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</si>
  <si>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</si>
  <si>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</si>
  <si>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</si>
  <si>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</si>
  <si>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</si>
  <si>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</si>
  <si>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</si>
  <si>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</si>
  <si>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</si>
  <si>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</si>
  <si>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</si>
  <si>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</si>
  <si>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</si>
  <si>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</si>
  <si>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</si>
  <si>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</si>
  <si>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</si>
  <si>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</si>
  <si>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</si>
  <si>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</si>
  <si>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</si>
  <si>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</si>
  <si>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</si>
  <si>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</si>
  <si>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</si>
  <si>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</si>
  <si>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</si>
  <si>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</si>
  <si>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</si>
  <si>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</si>
  <si>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</si>
  <si>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</si>
  <si>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</si>
  <si>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</si>
  <si>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</si>
  <si>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</si>
  <si>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</si>
  <si>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</si>
  <si>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</si>
  <si>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</si>
  <si>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</si>
  <si>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</si>
  <si>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</si>
  <si>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</si>
  <si>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</si>
  <si>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</si>
  <si>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</si>
  <si>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</si>
  <si>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</si>
  <si>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</si>
  <si>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</si>
  <si>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</si>
  <si>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</si>
  <si>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</si>
  <si>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</si>
  <si>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</si>
  <si>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</si>
  <si>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</si>
  <si>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</si>
  <si>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</si>
  <si>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</si>
  <si>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</si>
  <si>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</si>
  <si>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</si>
  <si>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</si>
  <si>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</si>
  <si>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</si>
  <si>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</si>
  <si>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</si>
  <si>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</si>
  <si>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</si>
  <si>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</si>
  <si>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</si>
  <si>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</si>
  <si>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</si>
  <si>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</si>
  <si>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</si>
  <si>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</si>
  <si>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</si>
  <si>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</si>
  <si>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</si>
  <si>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</si>
  <si>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</si>
  <si>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</si>
  <si>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</si>
  <si>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</si>
  <si>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</si>
  <si>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</si>
  <si>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</si>
  <si>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</si>
  <si>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</si>
  <si>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</si>
  <si>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</si>
  <si>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</si>
  <si>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</si>
  <si>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</si>
  <si>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</si>
  <si>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</si>
  <si>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</si>
  <si>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</si>
  <si>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</si>
  <si>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</si>
  <si>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</si>
  <si>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</si>
  <si>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</si>
  <si>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</si>
  <si>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</si>
  <si>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</si>
  <si>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</si>
  <si>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</si>
  <si>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</si>
  <si>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</si>
  <si>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</si>
  <si>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</si>
  <si>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</si>
  <si>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</si>
  <si>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</si>
  <si>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</si>
  <si>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</si>
  <si>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</si>
  <si>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</si>
  <si>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</si>
  <si>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</si>
  <si>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</si>
  <si>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</si>
  <si>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</si>
  <si>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</si>
  <si>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</si>
  <si>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</si>
  <si>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</si>
  <si>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</si>
  <si>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</si>
  <si>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</si>
  <si>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</si>
  <si>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</si>
  <si>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</si>
  <si>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</si>
  <si>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</si>
  <si>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</si>
  <si>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</si>
  <si>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</si>
  <si>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</si>
  <si>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</si>
  <si>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</si>
  <si>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</si>
  <si>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</si>
  <si>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</si>
  <si>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</si>
  <si>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</si>
  <si>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</si>
  <si>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</si>
  <si>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</si>
  <si>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</si>
  <si>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</si>
  <si>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</si>
  <si>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</si>
  <si>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</si>
  <si>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</si>
  <si>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</si>
  <si>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</si>
  <si>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</si>
  <si>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</si>
  <si>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</si>
  <si>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</si>
  <si>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</si>
  <si>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</si>
  <si>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</si>
  <si>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</si>
  <si>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</si>
  <si>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</si>
  <si>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</si>
  <si>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</si>
  <si>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</si>
  <si>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</si>
  <si>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</si>
  <si>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</si>
  <si>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</si>
  <si>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</si>
  <si>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</si>
  <si>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</si>
  <si>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</si>
  <si>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</si>
  <si>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</si>
  <si>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</si>
  <si>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</si>
  <si>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</si>
  <si>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</si>
  <si>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</si>
  <si>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</si>
  <si>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</si>
  <si>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</si>
  <si>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</si>
  <si>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</si>
  <si>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</si>
  <si>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</si>
  <si>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</si>
  <si>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</si>
  <si>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</si>
  <si>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</si>
  <si>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</si>
  <si>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</si>
  <si>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</si>
  <si>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</si>
  <si>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</si>
  <si>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</si>
  <si>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</si>
  <si>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</si>
  <si>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</si>
  <si>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</si>
  <si>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</si>
  <si>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</si>
  <si>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</si>
  <si>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</si>
  <si>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</si>
  <si>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</si>
  <si>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</si>
  <si>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</si>
  <si>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</si>
  <si>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</si>
  <si>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</si>
  <si>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</si>
  <si>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</si>
  <si>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</si>
  <si>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</si>
  <si>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</si>
  <si>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</si>
  <si>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</si>
  <si>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</si>
  <si>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</si>
  <si>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</si>
  <si>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</si>
  <si>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</si>
  <si>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</si>
  <si>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</si>
  <si>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</si>
  <si>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</si>
  <si>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</si>
  <si>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</si>
  <si>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</si>
  <si>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</si>
  <si>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</si>
  <si>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</si>
  <si>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</si>
  <si>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</si>
  <si>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</si>
  <si>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</si>
  <si>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</si>
  <si>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</si>
  <si>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</si>
  <si>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</si>
  <si>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</si>
  <si>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</si>
  <si>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</si>
  <si>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</si>
  <si>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</si>
  <si>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</si>
  <si>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</si>
  <si>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</si>
  <si>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</si>
  <si>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</si>
  <si>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</si>
  <si>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</si>
  <si>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</si>
  <si>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</si>
  <si>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</si>
  <si>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</si>
  <si>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</si>
  <si>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</si>
  <si>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</si>
  <si>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</si>
  <si>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</si>
  <si>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</si>
  <si>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</si>
  <si>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</si>
  <si>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</si>
  <si>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</si>
  <si>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</si>
  <si>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</si>
  <si>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</si>
  <si>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</si>
  <si>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</si>
  <si>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</si>
  <si>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</si>
  <si>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</si>
  <si>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</si>
  <si>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</si>
  <si>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</si>
  <si>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</si>
  <si>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</si>
  <si>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</si>
  <si>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</si>
  <si>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</si>
  <si>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</si>
  <si>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</si>
  <si>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</si>
  <si>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</si>
  <si>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</si>
  <si>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</si>
  <si>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</si>
  <si>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</si>
  <si>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</si>
  <si>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</si>
  <si>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</si>
  <si>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</si>
  <si>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</si>
  <si>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</si>
  <si>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</si>
  <si>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</si>
  <si>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</si>
  <si>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</si>
  <si>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</si>
  <si>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</si>
  <si>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</si>
  <si>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</si>
  <si>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</si>
  <si>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</si>
  <si>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</si>
  <si>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</si>
  <si>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</si>
  <si>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</si>
  <si>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</si>
  <si>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</si>
  <si>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</si>
  <si>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</si>
  <si>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</si>
  <si>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</si>
  <si>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</si>
  <si>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</si>
  <si>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</si>
  <si>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</si>
  <si>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</si>
  <si>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</si>
  <si>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</si>
  <si>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</si>
  <si>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</si>
  <si>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</si>
  <si>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</si>
  <si>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</si>
  <si>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</si>
  <si>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</si>
  <si>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</si>
  <si>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</si>
  <si>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</si>
  <si>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</si>
  <si>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</si>
  <si>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</si>
  <si>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</si>
  <si>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</si>
  <si>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</si>
  <si>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</si>
  <si>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</si>
  <si>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</si>
  <si>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</si>
  <si>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</si>
  <si>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</si>
  <si>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</si>
  <si>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</si>
  <si>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</si>
  <si>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</si>
  <si>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</si>
  <si>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</si>
  <si>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</si>
  <si>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</si>
  <si>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</si>
  <si>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</si>
  <si>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</si>
  <si>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</si>
  <si>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</si>
  <si>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</si>
  <si>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</si>
  <si>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</si>
  <si>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</si>
  <si>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</si>
  <si>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</si>
  <si>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</si>
  <si>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</si>
  <si>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</si>
  <si>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</si>
  <si>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</si>
  <si>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</si>
  <si>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</si>
  <si>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</si>
  <si>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</si>
  <si>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</si>
  <si>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</si>
  <si>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</si>
  <si>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</si>
  <si>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</si>
  <si>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</si>
  <si>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</si>
  <si>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</si>
  <si>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</si>
  <si>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</si>
  <si>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</si>
  <si>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</si>
  <si>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</si>
  <si>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</si>
  <si>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</si>
  <si>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</si>
  <si>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</si>
  <si>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</si>
  <si>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</si>
  <si>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</si>
  <si>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</si>
  <si>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</si>
  <si>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</si>
  <si>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</si>
  <si>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</si>
  <si>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</si>
  <si>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</si>
  <si>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</si>
  <si>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</si>
  <si>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</si>
  <si>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</si>
  <si>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</si>
  <si>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</si>
  <si>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</si>
  <si>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</si>
  <si>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</si>
  <si>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</si>
  <si>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</si>
  <si>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</si>
  <si>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</si>
  <si>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</si>
  <si>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</si>
  <si>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</si>
  <si>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</si>
  <si>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</si>
  <si>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</si>
  <si>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</si>
  <si>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</si>
  <si>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</si>
  <si>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</si>
  <si>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</si>
  <si>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</si>
  <si>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</si>
  <si>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</si>
  <si>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</si>
  <si>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</si>
  <si>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</si>
  <si>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</si>
  <si>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</si>
  <si>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</si>
  <si>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</si>
  <si>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</si>
  <si>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</si>
  <si>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</si>
  <si>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</si>
  <si>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</si>
  <si>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</si>
  <si>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</si>
  <si>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</si>
  <si>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</si>
  <si>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</si>
  <si>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</si>
  <si>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</si>
  <si>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</si>
  <si>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</si>
  <si>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</si>
  <si>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</si>
  <si>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</si>
  <si>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</si>
  <si>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</si>
  <si>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</si>
  <si>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</si>
  <si>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</si>
  <si>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</si>
  <si>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</si>
  <si>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</si>
  <si>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</si>
  <si>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</si>
  <si>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</si>
  <si>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</si>
  <si>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</si>
  <si>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</si>
  <si>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</si>
  <si>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</si>
  <si>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</si>
  <si>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</si>
  <si>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</si>
  <si>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</si>
  <si>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</si>
  <si>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</si>
  <si>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</si>
  <si>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</si>
  <si>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</si>
  <si>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</si>
  <si>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</si>
  <si>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</si>
  <si>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</si>
  <si>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</si>
  <si>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</si>
  <si>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</si>
  <si>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</si>
  <si>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</si>
  <si>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</si>
  <si>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</si>
  <si>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</si>
  <si>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</si>
  <si>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</si>
  <si>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</si>
  <si>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</si>
  <si>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</si>
  <si>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</si>
  <si>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</si>
  <si>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</si>
  <si>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</si>
  <si>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</si>
  <si>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</si>
  <si>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</si>
  <si>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</si>
  <si>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</si>
  <si>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</si>
  <si>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</si>
  <si>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</si>
  <si>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</si>
  <si>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</si>
  <si>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</si>
  <si>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</si>
  <si>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</si>
  <si>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</si>
  <si>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</si>
  <si>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</si>
  <si>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</si>
  <si>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</si>
  <si>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</si>
  <si>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</si>
  <si>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</si>
  <si>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</si>
  <si>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</si>
  <si>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</si>
  <si>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</si>
  <si>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</si>
  <si>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</si>
  <si>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</si>
  <si>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</si>
  <si>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</si>
  <si>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</si>
  <si>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</si>
  <si>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</si>
  <si>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</si>
  <si>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</si>
  <si>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</si>
  <si>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</si>
  <si>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</si>
  <si>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</si>
  <si>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</si>
  <si>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</si>
  <si>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</si>
  <si>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</si>
  <si>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</si>
  <si>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</si>
  <si>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</si>
  <si>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</si>
  <si>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</si>
  <si>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</si>
  <si>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</si>
  <si>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</si>
  <si>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</si>
  <si>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</si>
  <si>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</si>
  <si>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</si>
  <si>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</si>
  <si>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</si>
  <si>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</si>
  <si>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</si>
  <si>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</si>
  <si>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</si>
  <si>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</si>
  <si>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</si>
  <si>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</si>
  <si>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</si>
  <si>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</si>
  <si>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</si>
  <si>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</si>
  <si>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</si>
  <si>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</si>
  <si>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</si>
  <si>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</si>
  <si>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</si>
  <si>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</si>
  <si>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</si>
  <si>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</si>
  <si>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</si>
  <si>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</si>
  <si>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</si>
  <si>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</si>
  <si>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</si>
  <si>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</si>
  <si>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</si>
  <si>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</si>
  <si>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</si>
  <si>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</si>
  <si>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</si>
  <si>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</si>
  <si>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</si>
  <si>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</si>
  <si>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</si>
  <si>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</si>
  <si>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</si>
  <si>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</si>
  <si>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</si>
  <si>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</si>
  <si>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</si>
  <si>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</si>
  <si>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</si>
  <si>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</si>
  <si>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</si>
  <si>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</si>
  <si>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</si>
  <si>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</si>
  <si>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</si>
  <si>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</si>
  <si>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</si>
  <si>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</si>
  <si>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</si>
  <si>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</si>
  <si>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</si>
  <si>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</si>
  <si>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</si>
  <si>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</si>
  <si>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</si>
  <si>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</si>
  <si>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</si>
  <si>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</si>
  <si>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</si>
  <si>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</si>
  <si>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</si>
  <si>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</si>
  <si>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</si>
  <si>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</si>
  <si>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</si>
  <si>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</si>
  <si>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</si>
  <si>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</si>
  <si>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</si>
  <si>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</si>
  <si>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</si>
  <si>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</si>
  <si>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</si>
  <si>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</si>
  <si>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</si>
  <si>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</si>
  <si>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</si>
  <si>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</si>
  <si>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</si>
  <si>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</si>
  <si>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</si>
  <si>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</si>
  <si>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</si>
  <si>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</si>
  <si>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</si>
  <si>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</si>
  <si>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</si>
  <si>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</si>
  <si>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</si>
  <si>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</si>
  <si>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</si>
  <si>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</si>
  <si>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</si>
  <si>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</si>
  <si>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</si>
  <si>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</si>
  <si>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</si>
  <si>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</si>
  <si>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</si>
  <si>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</si>
  <si>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</si>
  <si>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</si>
  <si>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</si>
  <si>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</si>
  <si>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</si>
  <si>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</si>
  <si>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</si>
  <si>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</si>
  <si>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</si>
  <si>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</si>
  <si>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</si>
  <si>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</si>
  <si>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</si>
  <si>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</si>
  <si>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</si>
  <si>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</si>
  <si>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</si>
  <si>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</si>
  <si>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</si>
  <si>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</si>
  <si>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</si>
  <si>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</si>
  <si>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</si>
  <si>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</si>
  <si>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</si>
  <si>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</si>
  <si>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</si>
  <si>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</si>
  <si>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</si>
  <si>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</si>
  <si>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</si>
  <si>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</si>
  <si>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</si>
  <si>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</si>
  <si>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</si>
  <si>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</si>
  <si>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</si>
  <si>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</si>
  <si>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</si>
  <si>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</si>
  <si>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</si>
  <si>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</si>
  <si>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</si>
  <si>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</si>
  <si>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</si>
  <si>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</si>
  <si>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</si>
  <si>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</si>
  <si>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</si>
  <si>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</si>
  <si>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</si>
  <si>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</si>
  <si>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</si>
  <si>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</si>
  <si>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</si>
  <si>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</si>
  <si>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</si>
  <si>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</si>
  <si>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</si>
  <si>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</si>
  <si>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</si>
  <si>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</si>
  <si>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</si>
  <si>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</si>
  <si>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</si>
  <si>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</si>
  <si>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</si>
  <si>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</si>
  <si>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</si>
  <si>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</si>
  <si>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</si>
  <si>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</si>
  <si>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</si>
  <si>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</si>
  <si>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</si>
  <si>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</si>
  <si>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</si>
  <si>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</si>
  <si>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</si>
  <si>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</si>
  <si>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</si>
  <si>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</si>
  <si>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</si>
  <si>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</si>
  <si>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</si>
  <si>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</si>
  <si>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</si>
  <si>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</si>
  <si>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</si>
  <si>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</si>
  <si>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</si>
  <si>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</si>
  <si>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</si>
  <si>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</si>
  <si>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</si>
  <si>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</si>
  <si>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</si>
  <si>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</si>
  <si>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</si>
  <si>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</si>
  <si>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</si>
  <si>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</si>
  <si>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</si>
  <si>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</si>
  <si>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</si>
  <si>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</si>
  <si>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</si>
  <si>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</si>
  <si>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</si>
  <si>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</si>
  <si>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</si>
  <si>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</si>
  <si>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</si>
  <si>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</si>
  <si>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</si>
  <si>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</si>
  <si>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</si>
  <si>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</si>
  <si>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</si>
  <si>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</si>
  <si>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</si>
  <si>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</si>
  <si>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</si>
  <si>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</si>
  <si>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</si>
  <si>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</si>
  <si>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</si>
  <si>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</si>
  <si>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</si>
  <si>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</si>
  <si>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</si>
  <si>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</si>
  <si>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</si>
  <si>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</si>
  <si>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</si>
  <si>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</si>
  <si>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</si>
  <si>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</si>
  <si>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</si>
  <si>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</si>
  <si>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</si>
  <si>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</si>
  <si>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</si>
  <si>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</si>
  <si>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</si>
  <si>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</si>
  <si>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</si>
  <si>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</si>
  <si>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</si>
  <si>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</si>
  <si>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</si>
  <si>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</si>
  <si>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</si>
  <si>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</si>
  <si>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</si>
  <si>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</si>
  <si>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</si>
  <si>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</si>
  <si>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</si>
  <si>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</si>
  <si>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</si>
  <si>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</si>
  <si>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</si>
  <si>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</si>
  <si>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</si>
  <si>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</si>
  <si>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</si>
  <si>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</si>
  <si>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</si>
  <si>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</si>
  <si>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</si>
  <si>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</si>
  <si>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</si>
  <si>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</si>
  <si>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</si>
  <si>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</si>
  <si>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</si>
  <si>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</si>
  <si>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</si>
  <si>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</si>
  <si>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</si>
  <si>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</si>
  <si>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</si>
  <si>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</si>
  <si>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</si>
  <si>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</si>
  <si>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</si>
  <si>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</si>
  <si>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</si>
  <si>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</si>
  <si>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</si>
  <si>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</si>
  <si>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</si>
  <si>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</si>
  <si>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</si>
  <si>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</si>
  <si>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</si>
  <si>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</si>
  <si>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</si>
  <si>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</si>
  <si>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</si>
  <si>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</si>
  <si>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</si>
  <si>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</si>
  <si>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</si>
  <si>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</si>
  <si>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</si>
  <si>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</si>
  <si>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</si>
  <si>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</si>
  <si>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</si>
  <si>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</si>
  <si>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</si>
  <si>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</si>
  <si>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</si>
  <si>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</si>
  <si>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</si>
  <si>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</si>
  <si>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</si>
  <si>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</si>
  <si>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</si>
  <si>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</si>
  <si>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</si>
  <si>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</si>
  <si>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</si>
  <si>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</si>
  <si>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</si>
  <si>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</si>
  <si>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</si>
  <si>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</si>
  <si>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</si>
  <si>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</si>
  <si>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</si>
  <si>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</si>
  <si>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</si>
  <si>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</si>
  <si>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</si>
  <si>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</si>
  <si>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</si>
  <si>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</si>
  <si>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</si>
  <si>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</si>
  <si>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</si>
  <si>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</si>
  <si>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</si>
  <si>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</si>
  <si>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</si>
  <si>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</si>
  <si>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</si>
  <si>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</si>
  <si>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</si>
  <si>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</si>
  <si>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</si>
  <si>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</si>
  <si>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</si>
  <si>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</si>
  <si>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</si>
  <si>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</si>
  <si>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</si>
  <si>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</si>
  <si>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</si>
  <si>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</si>
  <si>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</si>
  <si>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</si>
  <si>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</si>
  <si>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</si>
  <si>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</si>
  <si>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</si>
  <si>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</si>
  <si>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</si>
  <si>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</si>
  <si>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</si>
  <si>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</si>
  <si>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</si>
  <si>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</si>
  <si>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</si>
  <si>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</si>
  <si>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</si>
  <si>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</si>
  <si>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</si>
  <si>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</si>
  <si>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</si>
  <si>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</si>
  <si>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</si>
  <si>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</si>
  <si>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</si>
  <si>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</si>
  <si>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</si>
  <si>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</si>
  <si>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</si>
  <si>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</si>
  <si>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</si>
  <si>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</si>
  <si>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</si>
  <si>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</si>
  <si>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</si>
  <si>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</si>
  <si>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</si>
  <si>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</si>
  <si>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</si>
  <si>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</si>
  <si>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</si>
  <si>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</si>
  <si>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</si>
  <si>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</si>
  <si>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</si>
  <si>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</si>
  <si>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</si>
  <si>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</si>
  <si>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</si>
  <si>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</si>
  <si>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</si>
  <si>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</si>
  <si>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</si>
  <si>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</si>
  <si>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</si>
  <si>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</si>
  <si>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</si>
  <si>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</si>
  <si>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</si>
  <si>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</si>
  <si>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</si>
  <si>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</si>
  <si>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</si>
  <si>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</si>
  <si>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</si>
  <si>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</si>
  <si>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</si>
  <si>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</si>
  <si>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</si>
  <si>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</si>
  <si>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</si>
  <si>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</si>
  <si>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</si>
  <si>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</si>
  <si>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</si>
  <si>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</si>
  <si>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</si>
  <si>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</si>
  <si>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</si>
  <si>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</si>
  <si>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</si>
  <si>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</si>
  <si>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</si>
  <si>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</si>
  <si>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</si>
  <si>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</si>
  <si>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</si>
  <si>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</si>
  <si>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</si>
  <si>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</si>
  <si>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</si>
  <si>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</si>
  <si>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</si>
  <si>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</si>
  <si>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</si>
  <si>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</si>
  <si>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</si>
  <si>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</si>
  <si>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</si>
  <si>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</si>
  <si>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</si>
  <si>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</si>
  <si>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</si>
  <si>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</si>
  <si>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</si>
  <si>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</si>
  <si>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</si>
  <si>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</si>
  <si>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</si>
  <si>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</si>
  <si>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</si>
  <si>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</si>
  <si>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</si>
  <si>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</si>
  <si>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</si>
  <si>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</si>
  <si>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</si>
  <si>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</si>
  <si>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</si>
  <si>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</si>
  <si>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</si>
  <si>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</si>
  <si>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</si>
  <si>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</si>
  <si>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</si>
  <si>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</si>
  <si>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</si>
  <si>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</si>
  <si>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</si>
  <si>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</si>
  <si>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</si>
  <si>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</si>
  <si>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</si>
  <si>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</si>
  <si>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</si>
  <si>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</si>
  <si>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</si>
  <si>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</si>
  <si>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</si>
  <si>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</si>
  <si>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</si>
  <si>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</si>
  <si>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</si>
  <si>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</si>
  <si>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</si>
  <si>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</si>
  <si>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</si>
  <si>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</si>
  <si>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</si>
  <si>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</si>
  <si>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</si>
  <si>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</si>
  <si>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</si>
  <si>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</si>
  <si>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</si>
  <si>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</si>
  <si>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</si>
  <si>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</si>
  <si>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</si>
  <si>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</si>
  <si>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</si>
  <si>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</si>
  <si>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</si>
  <si>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</si>
  <si>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</si>
  <si>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</si>
  <si>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</si>
  <si>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</si>
  <si>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</si>
  <si>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</si>
  <si>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</si>
  <si>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</si>
  <si>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</si>
  <si>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</si>
  <si>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</si>
  <si>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</si>
  <si>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</si>
  <si>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</si>
  <si>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</si>
  <si>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</si>
  <si>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</si>
  <si>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</si>
  <si>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</si>
  <si>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</si>
  <si>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</si>
  <si>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</si>
  <si>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</si>
  <si>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</si>
  <si>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</si>
  <si>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</si>
  <si>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</si>
  <si>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</si>
  <si>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</si>
  <si>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</si>
  <si>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</si>
  <si>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</si>
  <si>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</si>
  <si>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</si>
  <si>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</si>
  <si>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</si>
  <si>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</si>
  <si>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</si>
  <si>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</si>
  <si>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</si>
  <si>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</si>
  <si>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</si>
  <si>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</si>
  <si>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</si>
  <si>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</si>
  <si>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</si>
  <si>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</si>
  <si>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</si>
  <si>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</si>
  <si>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</si>
  <si>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</si>
  <si>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</si>
  <si>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</si>
  <si>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</si>
  <si>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</si>
  <si>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</si>
  <si>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</si>
  <si>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</si>
  <si>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</si>
  <si>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</si>
  <si>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</si>
  <si>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</si>
  <si>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</si>
  <si>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</si>
  <si>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</si>
  <si>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</si>
  <si>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</si>
  <si>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</si>
  <si>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</si>
  <si>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</si>
  <si>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</si>
  <si>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</si>
  <si>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</si>
  <si>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</si>
  <si>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</si>
  <si>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</si>
  <si>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</si>
  <si>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</si>
  <si>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</si>
  <si>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</si>
  <si>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</si>
  <si>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</si>
  <si>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</si>
  <si>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</si>
  <si>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</si>
  <si>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</si>
  <si>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</si>
  <si>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</si>
  <si>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</si>
  <si>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</si>
  <si>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</si>
  <si>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</si>
  <si>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</si>
  <si>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</si>
  <si>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</si>
  <si>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</si>
  <si>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</si>
  <si>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</si>
  <si>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</si>
  <si>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</si>
  <si>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</si>
  <si>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</si>
  <si>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</si>
  <si>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</si>
  <si>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</si>
  <si>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</si>
  <si>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</si>
  <si>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</si>
  <si>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</si>
  <si>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</si>
  <si>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</si>
  <si>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</si>
  <si>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</si>
  <si>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</si>
  <si>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</si>
  <si>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</si>
  <si>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</si>
  <si>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</si>
  <si>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</si>
  <si>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</si>
  <si>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</si>
  <si>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</si>
  <si>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</si>
  <si>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</si>
  <si>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</si>
  <si>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</si>
  <si>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</si>
  <si>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</si>
  <si>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</si>
  <si>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</si>
  <si>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</si>
  <si>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</si>
  <si>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</si>
  <si>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</si>
  <si>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</si>
  <si>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</si>
  <si>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</si>
  <si>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</si>
  <si>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</si>
  <si>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</si>
  <si>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</si>
  <si>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</si>
  <si>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</si>
  <si>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</si>
  <si>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</si>
  <si>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</si>
  <si>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</si>
  <si>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</si>
  <si>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</si>
  <si>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</si>
  <si>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</si>
  <si>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</si>
  <si>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</si>
  <si>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</si>
  <si>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</si>
  <si>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</si>
  <si>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</si>
  <si>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</si>
  <si>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</si>
  <si>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</si>
  <si>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</si>
  <si>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</si>
  <si>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</si>
  <si>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</si>
  <si>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</si>
  <si>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</si>
  <si>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</si>
  <si>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</si>
  <si>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</si>
  <si>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</si>
  <si>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</si>
  <si>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</si>
  <si>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</si>
  <si>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</si>
  <si>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</si>
  <si>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</si>
  <si>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</si>
  <si>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</si>
  <si>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</si>
  <si>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</si>
  <si>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</si>
  <si>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</si>
  <si>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</si>
  <si>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</si>
  <si>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</si>
  <si>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</si>
  <si>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</si>
  <si>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</si>
  <si>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</si>
  <si>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</si>
  <si>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</si>
  <si>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</si>
  <si>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</si>
  <si>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</si>
  <si>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</si>
  <si>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</si>
  <si>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</si>
  <si>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</si>
  <si>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</si>
  <si>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</si>
  <si>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</si>
  <si>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</si>
  <si>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</si>
  <si>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</si>
  <si>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</si>
  <si>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</si>
  <si>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</si>
  <si>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</si>
  <si>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</si>
  <si>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</si>
  <si>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</si>
  <si>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</si>
  <si>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</si>
  <si>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</si>
  <si>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</si>
  <si>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</si>
  <si>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</si>
  <si>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</si>
  <si>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</si>
  <si>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</si>
  <si>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</si>
  <si>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</si>
  <si>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</si>
  <si>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</si>
  <si>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</si>
  <si>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</si>
  <si>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</si>
  <si>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</si>
  <si>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</si>
  <si>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</si>
  <si>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</si>
  <si>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</si>
  <si>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</si>
  <si>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</si>
  <si>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</si>
  <si>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</si>
  <si>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</si>
  <si>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</si>
  <si>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</si>
  <si>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</si>
  <si>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</si>
  <si>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</si>
  <si>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</si>
  <si>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</si>
  <si>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</si>
  <si>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</si>
  <si>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</si>
  <si>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</si>
  <si>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</si>
  <si>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</si>
  <si>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</si>
  <si>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</si>
  <si>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</si>
  <si>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</si>
  <si>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</si>
  <si>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</si>
  <si>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</si>
  <si>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</si>
  <si>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</si>
  <si>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</si>
  <si>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</si>
  <si>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</si>
  <si>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</si>
  <si>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</si>
  <si>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</si>
  <si>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</si>
  <si>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</si>
  <si>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</si>
  <si>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</si>
  <si>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</si>
  <si>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</si>
  <si>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</si>
  <si>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</si>
  <si>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</si>
  <si>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</si>
  <si>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</si>
  <si>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</si>
  <si>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</si>
  <si>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</si>
  <si>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</si>
  <si>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</si>
  <si>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</si>
  <si>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</si>
  <si>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</si>
  <si>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</si>
  <si>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</si>
  <si>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</si>
  <si>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</si>
  <si>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</si>
  <si>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</si>
  <si>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</si>
  <si>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</si>
  <si>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</si>
  <si>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</si>
  <si>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</si>
  <si>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</si>
  <si>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</si>
  <si>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</si>
  <si>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</si>
  <si>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</si>
  <si>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</si>
  <si>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</si>
  <si>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</si>
  <si>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</si>
  <si>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</si>
  <si>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</si>
  <si>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</si>
  <si>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</si>
  <si>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</si>
  <si>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</si>
  <si>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</si>
  <si>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</si>
  <si>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</si>
  <si>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</si>
  <si>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</si>
  <si>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</si>
  <si>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</si>
  <si>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</si>
  <si>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</si>
  <si>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</si>
  <si>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</si>
  <si>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</si>
  <si>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</si>
  <si>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</si>
  <si>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</si>
  <si>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</si>
  <si>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</si>
  <si>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</si>
  <si>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</si>
  <si>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</si>
  <si>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</si>
  <si>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</si>
  <si>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</si>
  <si>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</si>
  <si>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</si>
  <si>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</si>
  <si>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</si>
  <si>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</si>
  <si>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</si>
  <si>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</si>
  <si>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</si>
  <si>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</si>
  <si>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</si>
  <si>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</si>
  <si>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</si>
  <si>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</si>
  <si>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</si>
  <si>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</si>
  <si>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</si>
  <si>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</si>
  <si>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</si>
  <si>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</si>
  <si>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</si>
  <si>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</si>
  <si>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</si>
  <si>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</si>
  <si>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</si>
  <si>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</si>
  <si>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</si>
  <si>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</si>
  <si>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</si>
  <si>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</si>
  <si>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</si>
  <si>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</si>
  <si>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</si>
  <si>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</si>
  <si>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</si>
  <si>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</si>
  <si>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</si>
  <si>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</si>
  <si>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</si>
  <si>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</si>
  <si>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</si>
  <si>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</si>
  <si>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</si>
  <si>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</si>
  <si>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</si>
  <si>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</si>
  <si>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</si>
  <si>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</si>
  <si>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</si>
  <si>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</si>
  <si>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</si>
  <si>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</si>
  <si>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</si>
  <si>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</si>
  <si>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</si>
  <si>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</si>
  <si>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</si>
  <si>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</si>
  <si>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</si>
  <si>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</si>
  <si>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</si>
  <si>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</si>
  <si>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</si>
  <si>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</si>
  <si>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</si>
  <si>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</si>
  <si>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</si>
  <si>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</si>
  <si>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</si>
  <si>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</si>
  <si>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</si>
  <si>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</si>
  <si>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</si>
  <si>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</si>
  <si>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</si>
  <si>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</si>
  <si>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</si>
  <si>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</si>
  <si>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</si>
  <si>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</si>
  <si>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</si>
  <si>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</si>
  <si>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</si>
  <si>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</si>
  <si>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</si>
  <si>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</si>
  <si>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</si>
  <si>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</si>
  <si>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</si>
  <si>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</si>
  <si>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</si>
  <si>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</si>
  <si>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</si>
  <si>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</si>
  <si>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</si>
  <si>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</si>
  <si>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</si>
  <si>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</si>
  <si>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</si>
  <si>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</si>
  <si>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</si>
  <si>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</si>
  <si>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</si>
  <si>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</si>
  <si>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</si>
  <si>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</si>
  <si>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</si>
  <si>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</si>
  <si>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</si>
  <si>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</si>
  <si>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</si>
  <si>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</si>
  <si>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</si>
  <si>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</si>
  <si>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</si>
  <si>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</si>
  <si>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</si>
  <si>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</si>
  <si>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</si>
  <si>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</si>
  <si>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</si>
  <si>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</si>
  <si>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</si>
  <si>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</si>
  <si>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</si>
  <si>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</si>
  <si>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</si>
  <si>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</si>
  <si>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</si>
  <si>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</si>
  <si>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</si>
  <si>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</si>
  <si>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</si>
  <si>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</si>
  <si>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</si>
  <si>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</si>
  <si>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</si>
  <si>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</si>
  <si>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</si>
  <si>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</si>
  <si>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</si>
  <si>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</si>
  <si>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</si>
  <si>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</si>
  <si>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</si>
  <si>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</si>
  <si>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</si>
  <si>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</si>
  <si>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</si>
  <si>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</si>
  <si>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</si>
  <si>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</si>
  <si>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</si>
  <si>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</si>
  <si>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</si>
  <si>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</si>
  <si>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</si>
  <si>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</si>
  <si>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</si>
  <si>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</si>
  <si>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</si>
  <si>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</si>
  <si>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</si>
  <si>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</si>
  <si>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</si>
  <si>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</si>
  <si>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</si>
  <si>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</si>
  <si>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</si>
  <si>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</si>
  <si>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</si>
  <si>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</si>
  <si>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</si>
  <si>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</si>
  <si>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</si>
  <si>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</si>
  <si>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</si>
  <si>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</si>
  <si>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</si>
  <si>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</si>
  <si>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</si>
  <si>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</si>
  <si>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</si>
  <si>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</si>
  <si>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</si>
  <si>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</si>
  <si>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</si>
  <si>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</si>
  <si>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</si>
  <si>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</si>
  <si>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</si>
  <si>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</si>
  <si>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</si>
  <si>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</si>
  <si>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</si>
  <si>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</si>
  <si>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</si>
  <si>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</si>
  <si>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</si>
  <si>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</si>
  <si>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</si>
  <si>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</si>
  <si>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</si>
  <si>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</si>
  <si>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</si>
  <si>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</si>
  <si>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</si>
  <si>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</si>
  <si>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</si>
  <si>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</si>
  <si>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</si>
  <si>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</si>
  <si>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</si>
  <si>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</si>
  <si>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</si>
  <si>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</si>
  <si>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</si>
  <si>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</si>
  <si>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</si>
  <si>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</si>
  <si>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</si>
  <si>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</si>
  <si>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</si>
  <si>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</si>
  <si>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</si>
  <si>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</si>
  <si>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</si>
  <si>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</si>
  <si>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</si>
  <si>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</si>
  <si>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</si>
  <si>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</si>
  <si>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</si>
  <si>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</si>
  <si>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</si>
  <si>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</si>
  <si>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</si>
  <si>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</si>
  <si>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</si>
  <si>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</si>
  <si>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</si>
  <si>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</si>
  <si>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</si>
  <si>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</si>
  <si>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</si>
  <si>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</si>
  <si>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</si>
  <si>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</si>
  <si>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</si>
  <si>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</si>
  <si>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</si>
  <si>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</si>
  <si>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</si>
  <si>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</si>
  <si>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</si>
  <si>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</si>
  <si>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</si>
  <si>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</si>
  <si>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</si>
  <si>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</si>
  <si>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</si>
  <si>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</si>
  <si>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</si>
  <si>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</si>
  <si>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</si>
  <si>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</si>
  <si>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</si>
  <si>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</si>
  <si>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</si>
  <si>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</si>
  <si>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</si>
  <si>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</si>
  <si>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</si>
  <si>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</si>
  <si>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</si>
  <si>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</si>
  <si>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</si>
  <si>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</si>
  <si>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</si>
  <si>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</si>
  <si>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</si>
  <si>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</si>
  <si>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</si>
  <si>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</si>
  <si>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</si>
  <si>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</si>
  <si>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</si>
  <si>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</si>
  <si>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</si>
  <si>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</si>
  <si>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</si>
  <si>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</si>
  <si>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</si>
  <si>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</si>
  <si>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</si>
  <si>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</si>
  <si>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</si>
  <si>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</si>
  <si>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</si>
  <si>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</si>
  <si>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</si>
  <si>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</si>
  <si>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</si>
  <si>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</si>
  <si>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</si>
  <si>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</si>
  <si>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</si>
  <si>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</si>
  <si>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</si>
  <si>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</si>
  <si>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</si>
  <si>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</si>
  <si>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</si>
  <si>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</si>
  <si>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</si>
  <si>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</si>
  <si>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</si>
  <si>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</si>
  <si>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</si>
  <si>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</si>
  <si>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</si>
  <si>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</si>
  <si>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</si>
  <si>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</si>
  <si>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</si>
  <si>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</si>
  <si>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</si>
  <si>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</si>
  <si>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</si>
  <si>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</si>
  <si>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</si>
  <si>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</si>
  <si>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</si>
  <si>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</si>
  <si>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</si>
  <si>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</si>
  <si>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</si>
  <si>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</si>
  <si>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</si>
  <si>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</si>
  <si>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</si>
  <si>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</si>
  <si>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</si>
  <si>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</si>
  <si>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</si>
  <si>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</si>
  <si>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</si>
  <si>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</si>
  <si>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</si>
  <si>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</si>
  <si>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</si>
  <si>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</si>
  <si>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</si>
  <si>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</si>
  <si>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</si>
  <si>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</si>
  <si>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</si>
  <si>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</si>
  <si>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</si>
  <si>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</si>
  <si>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</si>
  <si>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</si>
  <si>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</si>
  <si>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</si>
  <si>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</si>
  <si>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</si>
  <si>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</si>
  <si>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</si>
  <si>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</si>
  <si>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</si>
  <si>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</si>
  <si>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</si>
  <si>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</si>
  <si>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</si>
  <si>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</si>
  <si>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</si>
  <si>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</si>
  <si>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</si>
  <si>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</si>
  <si>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</si>
  <si>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</si>
  <si>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</si>
  <si>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</si>
  <si>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</si>
  <si>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</si>
  <si>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</si>
  <si>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</si>
  <si>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</si>
  <si>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</si>
  <si>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</si>
  <si>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</si>
  <si>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</si>
  <si>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</si>
  <si>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</si>
  <si>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</si>
  <si>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</si>
  <si>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</si>
  <si>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</si>
  <si>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</si>
  <si>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</si>
  <si>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</si>
  <si>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</si>
  <si>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</si>
  <si>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</si>
  <si>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</si>
  <si>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</si>
  <si>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</si>
  <si>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</si>
  <si>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</si>
  <si>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</si>
  <si>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</si>
  <si>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</si>
  <si>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</si>
  <si>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</si>
  <si>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</si>
  <si>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</si>
  <si>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</si>
  <si>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</si>
  <si>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</si>
  <si>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</si>
  <si>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</si>
  <si>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</si>
  <si>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</si>
  <si>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</si>
  <si>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</si>
  <si>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</si>
  <si>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</si>
  <si>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</si>
  <si>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</si>
  <si>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</si>
  <si>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</si>
  <si>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</si>
  <si>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</si>
  <si>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</si>
  <si>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</si>
  <si>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</si>
  <si>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</si>
  <si>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</si>
  <si>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</si>
  <si>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</si>
  <si>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</si>
  <si>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</si>
  <si>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</si>
  <si>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</si>
  <si>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</si>
  <si>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</si>
  <si>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</si>
  <si>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</si>
  <si>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</si>
  <si>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</si>
  <si>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</si>
  <si>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</si>
  <si>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</si>
  <si>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</si>
  <si>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</si>
  <si>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</si>
  <si>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</si>
  <si>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</si>
  <si>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</si>
  <si>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</si>
  <si>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</si>
  <si>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</si>
  <si>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</si>
  <si>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</si>
  <si>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</si>
  <si>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</si>
  <si>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</si>
  <si>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</si>
  <si>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</si>
  <si>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</si>
  <si>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</si>
  <si>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</si>
  <si>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</si>
  <si>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</si>
  <si>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</si>
  <si>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</si>
  <si>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</si>
  <si>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</si>
  <si>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</si>
  <si>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</si>
  <si>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</si>
  <si>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</si>
  <si>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</si>
  <si>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</si>
  <si>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</si>
  <si>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</si>
  <si>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</si>
  <si>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</si>
  <si>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</si>
  <si>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</si>
  <si>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</si>
  <si>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</si>
  <si>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</si>
  <si>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</si>
  <si>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</si>
  <si>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</si>
  <si>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</si>
  <si>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</si>
  <si>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</si>
  <si>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</si>
  <si>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</si>
  <si>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</si>
  <si>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</si>
  <si>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</si>
  <si>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</si>
  <si>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</si>
  <si>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</si>
  <si>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</si>
  <si>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</si>
  <si>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</si>
  <si>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</si>
  <si>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</si>
  <si>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</si>
  <si>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</si>
  <si>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</si>
  <si>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</si>
  <si>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</si>
  <si>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</si>
  <si>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</si>
  <si>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</si>
  <si>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</si>
  <si>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</si>
  <si>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</si>
  <si>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</si>
  <si>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</si>
  <si>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</si>
  <si>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</si>
  <si>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</si>
  <si>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</si>
  <si>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</si>
  <si>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</si>
  <si>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</si>
  <si>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</si>
  <si>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</si>
  <si>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</si>
  <si>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</si>
  <si>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</si>
  <si>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</si>
  <si>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</si>
  <si>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</si>
  <si>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</si>
  <si>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</si>
  <si>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</si>
  <si>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</si>
  <si>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</si>
  <si>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</si>
  <si>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</si>
  <si>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</si>
  <si>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</si>
  <si>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</si>
  <si>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</si>
  <si>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</si>
  <si>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</si>
  <si>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</si>
  <si>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</si>
  <si>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</si>
  <si>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</si>
  <si>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</si>
  <si>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</si>
  <si>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</si>
  <si>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</si>
  <si>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</si>
  <si>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</si>
  <si>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</si>
  <si>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</si>
  <si>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</si>
  <si>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</si>
  <si>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</si>
  <si>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</si>
  <si>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</si>
  <si>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</si>
  <si>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</si>
  <si>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</si>
  <si>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</si>
  <si>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</si>
  <si>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</si>
  <si>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</si>
  <si>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</si>
  <si>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</si>
  <si>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</si>
  <si>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</si>
  <si>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</si>
  <si>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</si>
  <si>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</si>
  <si>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</si>
  <si>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</si>
  <si>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</si>
  <si>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</si>
  <si>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</si>
  <si>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</si>
  <si>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</si>
  <si>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</si>
  <si>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</si>
  <si>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</si>
  <si>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</si>
  <si>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</si>
  <si>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</si>
  <si>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</si>
  <si>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</si>
  <si>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</si>
  <si>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</si>
  <si>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</si>
  <si>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</si>
  <si>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</si>
  <si>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</si>
  <si>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</si>
  <si>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</si>
  <si>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</si>
  <si>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</si>
  <si>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</si>
  <si>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</si>
  <si>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</si>
  <si>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</si>
  <si>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</si>
  <si>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</si>
  <si>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</si>
  <si>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</si>
  <si>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</si>
  <si>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</si>
  <si>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</si>
  <si>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</si>
  <si>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</si>
  <si>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</si>
  <si>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</si>
  <si>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</si>
  <si>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</si>
  <si>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</si>
  <si>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</si>
  <si>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</si>
  <si>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</si>
  <si>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</si>
  <si>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</si>
  <si>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</si>
  <si>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</si>
  <si>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</si>
  <si>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</si>
  <si>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</si>
  <si>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</si>
  <si>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</si>
  <si>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</si>
  <si>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</si>
  <si>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</si>
  <si>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</si>
  <si>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</si>
  <si>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</si>
  <si>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</si>
  <si>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</si>
  <si>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</si>
  <si>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</si>
  <si>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</si>
  <si>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</si>
  <si>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</si>
  <si>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</si>
  <si>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</si>
  <si>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</si>
  <si>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</si>
  <si>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</si>
  <si>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</si>
  <si>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</si>
  <si>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</si>
  <si>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</si>
  <si>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</si>
  <si>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</si>
  <si>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</si>
  <si>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</si>
  <si>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</si>
  <si>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</si>
  <si>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</si>
  <si>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</si>
  <si>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</si>
  <si>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</si>
  <si>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</si>
  <si>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</si>
  <si>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</si>
  <si>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</si>
  <si>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</si>
  <si>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</si>
  <si>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</si>
  <si>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</si>
  <si>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</si>
  <si>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</si>
  <si>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</si>
  <si>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</si>
  <si>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</si>
  <si>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</si>
  <si>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</si>
  <si>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</si>
  <si>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</si>
  <si>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</si>
  <si>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</si>
  <si>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</si>
  <si>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</si>
  <si>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</si>
  <si>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</si>
  <si>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</si>
  <si>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</si>
  <si>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</si>
  <si>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</si>
  <si>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</si>
  <si>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</si>
  <si>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</si>
  <si>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</si>
  <si>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</si>
  <si>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</si>
  <si>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</si>
  <si>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</si>
  <si>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</si>
  <si>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</si>
  <si>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</si>
  <si>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</si>
  <si>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</si>
  <si>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</si>
  <si>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</si>
  <si>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</si>
  <si>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</si>
  <si>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</si>
  <si>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</si>
  <si>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</si>
  <si>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</si>
  <si>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</si>
  <si>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</si>
  <si>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</si>
  <si>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</si>
  <si>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</si>
  <si>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</si>
  <si>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</si>
  <si>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</si>
  <si>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</si>
  <si>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</si>
  <si>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</si>
  <si>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</si>
  <si>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</si>
  <si>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</si>
  <si>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</si>
  <si>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</si>
  <si>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</si>
  <si>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</si>
  <si>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</si>
  <si>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</si>
  <si>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</si>
  <si>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</si>
  <si>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</si>
  <si>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</si>
  <si>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</si>
  <si>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</si>
  <si>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</si>
  <si>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</si>
  <si>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</si>
  <si>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</si>
  <si>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</si>
  <si>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</si>
  <si>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</si>
  <si>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</si>
  <si>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</si>
  <si>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</si>
  <si>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</si>
  <si>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</si>
  <si>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</si>
  <si>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</si>
  <si>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</si>
  <si>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</si>
  <si>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</si>
  <si>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</si>
  <si>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</si>
  <si>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</si>
  <si>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</si>
  <si>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</si>
  <si>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</si>
  <si>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</si>
  <si>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</si>
  <si>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</si>
  <si>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</si>
  <si>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</si>
  <si>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</si>
  <si>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</si>
  <si>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</si>
  <si>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</si>
  <si>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</si>
  <si>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</si>
  <si>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</si>
  <si>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</si>
  <si>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</si>
  <si>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</si>
  <si>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</si>
  <si>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</si>
  <si>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</si>
  <si>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</si>
  <si>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</si>
  <si>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</si>
  <si>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</si>
  <si>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</si>
  <si>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</si>
  <si>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</si>
  <si>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</si>
  <si>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</si>
  <si>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</si>
  <si>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</si>
  <si>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</si>
  <si>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</si>
  <si>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</si>
  <si>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</si>
  <si>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</si>
  <si>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</si>
  <si>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</si>
  <si>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</si>
  <si>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</si>
  <si>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</si>
  <si>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</si>
  <si>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</si>
  <si>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</si>
  <si>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</si>
  <si>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</si>
  <si>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</si>
  <si>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</si>
  <si>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</si>
  <si>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</si>
  <si>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</si>
  <si>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</si>
  <si>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</si>
  <si>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</si>
  <si>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</si>
  <si>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</si>
  <si>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</si>
  <si>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</si>
  <si>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</si>
  <si>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</si>
  <si>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</si>
  <si>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</si>
  <si>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</si>
  <si>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</si>
  <si>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</si>
  <si>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</si>
  <si>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</si>
  <si>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</si>
  <si>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</si>
  <si>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</si>
  <si>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</si>
  <si>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</si>
  <si>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</si>
  <si>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</si>
  <si>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</si>
  <si>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</si>
  <si>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</si>
  <si>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</si>
  <si>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</si>
  <si>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</si>
  <si>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</si>
  <si>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</si>
  <si>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</si>
  <si>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</si>
  <si>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</si>
  <si>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</si>
  <si>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</si>
  <si>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</si>
  <si>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</si>
  <si>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</si>
  <si>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</si>
  <si>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</si>
  <si>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</si>
  <si>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</si>
  <si>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</si>
  <si>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</si>
  <si>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</si>
  <si>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</si>
  <si>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</si>
  <si>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</si>
  <si>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</si>
  <si>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</si>
  <si>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</si>
  <si>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</si>
  <si>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</si>
  <si>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</si>
  <si>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</si>
  <si>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</si>
  <si>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</si>
  <si>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</si>
  <si>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</si>
  <si>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</si>
  <si>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</si>
  <si>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</si>
  <si>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</si>
  <si>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</si>
  <si>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</si>
  <si>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</si>
  <si>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</si>
  <si>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</si>
  <si>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</si>
  <si>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</si>
  <si>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</si>
  <si>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</si>
  <si>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</si>
  <si>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</si>
  <si>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</si>
  <si>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</si>
  <si>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</si>
  <si>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</si>
  <si>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</si>
  <si>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</si>
  <si>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</si>
  <si>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</si>
  <si>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</si>
  <si>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</si>
  <si>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</si>
  <si>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</si>
  <si>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</si>
  <si>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</si>
  <si>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</si>
  <si>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</si>
  <si>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</si>
  <si>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</si>
  <si>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</si>
  <si>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</si>
  <si>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</si>
  <si>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</si>
  <si>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</si>
  <si>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</si>
  <si>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</si>
  <si>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</si>
  <si>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</si>
  <si>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</si>
  <si>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</si>
  <si>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</si>
  <si>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</si>
  <si>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</si>
  <si>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</si>
  <si>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</si>
  <si>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</si>
  <si>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</si>
  <si>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</si>
  <si>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</si>
  <si>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</si>
  <si>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</si>
  <si>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</si>
  <si>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</si>
  <si>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</si>
  <si>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</si>
  <si>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</si>
  <si>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</si>
  <si>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</si>
  <si>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</si>
  <si>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</si>
  <si>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</si>
  <si>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</si>
  <si>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</si>
  <si>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</si>
  <si>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</si>
  <si>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</si>
  <si>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</si>
  <si>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</si>
  <si>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</si>
  <si>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</si>
  <si>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</si>
  <si>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</si>
  <si>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</si>
  <si>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</si>
  <si>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</si>
  <si>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</si>
  <si>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</si>
  <si>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</si>
  <si>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</si>
  <si>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</si>
  <si>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</si>
  <si>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</si>
  <si>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</si>
  <si>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</si>
  <si>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</si>
  <si>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</si>
  <si>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</si>
  <si>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</si>
  <si>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</si>
  <si>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</si>
  <si>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</si>
  <si>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</si>
  <si>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</si>
  <si>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</si>
  <si>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</si>
  <si>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</si>
  <si>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</si>
  <si>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</si>
  <si>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</si>
  <si>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</si>
  <si>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</si>
  <si>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</si>
  <si>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</si>
  <si>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</si>
  <si>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</si>
  <si>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</si>
  <si>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</si>
  <si>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</si>
  <si>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</si>
  <si>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</si>
  <si>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</si>
  <si>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</si>
  <si>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</si>
  <si>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</si>
  <si>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</si>
  <si>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</si>
  <si>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</si>
  <si>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</si>
  <si>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</si>
  <si>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</si>
  <si>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</si>
  <si>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</si>
  <si>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</si>
  <si>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</si>
  <si>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</si>
  <si>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</si>
  <si>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</si>
  <si>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</si>
  <si>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</si>
  <si>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</si>
  <si>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</si>
  <si>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</si>
  <si>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</si>
  <si>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</si>
  <si>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</si>
  <si>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</si>
  <si>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</si>
  <si>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</si>
  <si>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</si>
  <si>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</si>
  <si>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</si>
  <si>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</si>
  <si>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</si>
  <si>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</si>
  <si>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</si>
  <si>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</si>
  <si>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</si>
  <si>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</si>
  <si>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</si>
  <si>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</si>
  <si>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</si>
  <si>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</si>
  <si>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</si>
  <si>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</si>
  <si>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</si>
  <si>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</si>
  <si>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</si>
  <si>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</si>
  <si>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</si>
  <si>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</si>
  <si>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</si>
  <si>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</si>
  <si>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</si>
  <si>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</si>
  <si>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</si>
  <si>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</si>
  <si>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</si>
  <si>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</si>
  <si>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</si>
  <si>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</si>
  <si>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</si>
  <si>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</si>
  <si>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</si>
  <si>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</si>
  <si>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</si>
  <si>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</si>
  <si>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</si>
  <si>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</si>
  <si>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</si>
  <si>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</si>
  <si>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</si>
  <si>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</si>
  <si>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</si>
  <si>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</si>
  <si>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</si>
  <si>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</si>
  <si>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</si>
  <si>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</si>
  <si>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</si>
  <si>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</si>
  <si>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</si>
  <si>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</si>
  <si>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</si>
  <si>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</si>
  <si>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</si>
  <si>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</si>
  <si>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</si>
  <si>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</si>
  <si>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</si>
  <si>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</si>
  <si>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</si>
  <si>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</si>
  <si>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</si>
  <si>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</si>
  <si>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</si>
  <si>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</si>
  <si>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</si>
  <si>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</si>
  <si>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</si>
  <si>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</si>
  <si>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</si>
  <si>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</si>
  <si>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</si>
  <si>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</si>
  <si>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</si>
  <si>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</si>
  <si>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</si>
  <si>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</si>
  <si>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</si>
  <si>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</si>
  <si>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</si>
  <si>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</si>
  <si>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</si>
  <si>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</si>
  <si>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</si>
  <si>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</si>
  <si>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</si>
  <si>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</si>
  <si>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</si>
  <si>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</si>
  <si>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</si>
  <si>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</si>
  <si>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</si>
  <si>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</si>
  <si>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</si>
  <si>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</si>
  <si>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</si>
  <si>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</si>
  <si>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</si>
  <si>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</si>
  <si>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</si>
  <si>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</si>
  <si>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</si>
  <si>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</si>
  <si>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</si>
  <si>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</si>
  <si>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</si>
  <si>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</si>
  <si>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</si>
  <si>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</si>
  <si>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</si>
  <si>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</si>
  <si>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</si>
  <si>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</si>
  <si>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</si>
  <si>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</si>
  <si>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</si>
  <si>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</si>
  <si>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</si>
  <si>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</si>
  <si>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</si>
  <si>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</si>
  <si>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</si>
  <si>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</si>
  <si>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</si>
  <si>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</si>
  <si>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</si>
  <si>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</si>
  <si>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</si>
  <si>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</si>
  <si>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</si>
  <si>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</si>
  <si>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</si>
  <si>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</si>
  <si>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</si>
  <si>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</si>
  <si>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</si>
  <si>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</si>
  <si>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</si>
  <si>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</si>
  <si>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</si>
  <si>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</si>
  <si>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</si>
  <si>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</si>
  <si>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</si>
  <si>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</si>
  <si>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</si>
  <si>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</si>
  <si>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</si>
  <si>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</si>
  <si>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</si>
  <si>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</si>
  <si>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</si>
  <si>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</si>
  <si>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</si>
  <si>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</si>
  <si>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</si>
  <si>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</si>
  <si>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</si>
  <si>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</si>
  <si>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</si>
  <si>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</si>
  <si>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</si>
  <si>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</si>
  <si>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</si>
  <si>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</si>
  <si>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</si>
  <si>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</si>
  <si>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</si>
  <si>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</si>
  <si>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</si>
  <si>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</si>
  <si>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</si>
  <si>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</si>
  <si>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</si>
  <si>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</si>
  <si>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</si>
  <si>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</si>
  <si>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</si>
  <si>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</si>
  <si>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</si>
  <si>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</si>
  <si>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</si>
  <si>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</si>
  <si>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</si>
  <si>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</si>
  <si>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</si>
  <si>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</si>
  <si>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</si>
  <si>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</si>
  <si>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</si>
  <si>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</si>
  <si>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</si>
  <si>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</si>
  <si>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</si>
  <si>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</si>
  <si>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</si>
  <si>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</si>
  <si>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</si>
  <si>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</si>
  <si>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</si>
  <si>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</si>
  <si>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</si>
  <si>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</si>
  <si>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</si>
  <si>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</si>
  <si>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</si>
  <si>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</si>
  <si>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</si>
  <si>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</si>
  <si>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</si>
  <si>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</si>
  <si>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</si>
  <si>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</si>
  <si>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</si>
  <si>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</si>
  <si>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</si>
  <si>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</si>
  <si>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</si>
  <si>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</si>
  <si>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</si>
  <si>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</si>
  <si>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</si>
  <si>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</si>
  <si>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</si>
  <si>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</si>
  <si>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</si>
  <si>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</si>
  <si>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</si>
  <si>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</si>
  <si>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</si>
  <si>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</si>
  <si>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</si>
  <si>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</si>
  <si>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</si>
  <si>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</si>
  <si>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</si>
  <si>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</si>
  <si>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</si>
  <si>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</si>
  <si>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</si>
  <si>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</si>
  <si>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</si>
  <si>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</si>
  <si>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</si>
  <si>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</si>
  <si>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</si>
  <si>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</si>
  <si>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</si>
  <si>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</si>
  <si>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</si>
  <si>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</si>
  <si>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</si>
  <si>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</si>
  <si>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</si>
  <si>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</si>
  <si>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</si>
  <si>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</si>
  <si>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</si>
  <si>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</si>
  <si>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</si>
  <si>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</si>
  <si>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</si>
  <si>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</si>
  <si>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</si>
  <si>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</si>
  <si>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</si>
  <si>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</si>
  <si>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</si>
  <si>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</si>
  <si>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</si>
  <si>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</si>
  <si>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</si>
  <si>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</si>
  <si>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</si>
  <si>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</si>
  <si>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</si>
  <si>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</si>
  <si>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</si>
  <si>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</si>
  <si>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</si>
  <si>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</si>
  <si>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</si>
  <si>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</si>
  <si>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</si>
  <si>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</si>
  <si>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</si>
  <si>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</si>
  <si>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</si>
  <si>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</si>
  <si>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</si>
  <si>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</si>
  <si>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</si>
  <si>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</si>
  <si>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</si>
  <si>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</si>
  <si>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</si>
  <si>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</si>
  <si>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</si>
  <si>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</si>
  <si>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</si>
  <si>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</si>
  <si>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</si>
  <si>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</si>
  <si>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</si>
  <si>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</si>
  <si>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</si>
  <si>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</si>
  <si>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</si>
  <si>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</si>
  <si>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</si>
  <si>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</si>
  <si>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</si>
  <si>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</si>
  <si>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</si>
  <si>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</si>
  <si>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</si>
  <si>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</si>
  <si>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</si>
  <si>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</si>
  <si>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</si>
  <si>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</si>
  <si>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</si>
  <si>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</si>
  <si>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</si>
  <si>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</si>
  <si>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</si>
  <si>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</si>
  <si>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</si>
  <si>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</si>
  <si>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</si>
  <si>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</si>
  <si>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</si>
  <si>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</si>
  <si>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</si>
  <si>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</si>
  <si>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</si>
  <si>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</si>
  <si>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</si>
  <si>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</si>
  <si>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</si>
  <si>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</si>
  <si>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</si>
  <si>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</si>
  <si>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</si>
  <si>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</si>
  <si>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</si>
  <si>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</si>
  <si>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</si>
  <si>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</si>
  <si>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</si>
  <si>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</si>
  <si>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</si>
  <si>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</si>
  <si>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</si>
  <si>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</si>
  <si>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</si>
  <si>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</si>
  <si>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</si>
  <si>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</si>
  <si>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</si>
  <si>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</si>
  <si>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</si>
  <si>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</si>
  <si>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</si>
  <si>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</si>
  <si>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</si>
  <si>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</si>
  <si>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</si>
  <si>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</si>
  <si>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</si>
  <si>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</si>
  <si>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</si>
  <si>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</si>
  <si>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</si>
  <si>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</si>
  <si>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</si>
  <si>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</si>
  <si>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</si>
  <si>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</si>
  <si>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</si>
  <si>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</si>
  <si>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</si>
  <si>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</si>
  <si>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</si>
  <si>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</si>
  <si>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</si>
  <si>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</si>
  <si>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</si>
  <si>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</si>
  <si>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</si>
  <si>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</si>
  <si>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</si>
  <si>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</si>
  <si>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</si>
  <si>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</si>
  <si>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</si>
  <si>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</si>
  <si>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</si>
  <si>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</si>
  <si>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</si>
  <si>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</si>
  <si>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</si>
  <si>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</si>
  <si>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</si>
  <si>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</si>
  <si>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</si>
  <si>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</si>
  <si>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</si>
  <si>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</si>
  <si>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</si>
  <si>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</si>
  <si>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</si>
  <si>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</si>
  <si>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</si>
  <si>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</si>
  <si>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</si>
  <si>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</si>
  <si>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</si>
  <si>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</si>
  <si>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</si>
  <si>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</si>
  <si>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</si>
  <si>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</si>
  <si>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</si>
  <si>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</si>
  <si>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</si>
  <si>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</si>
  <si>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</si>
  <si>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</si>
  <si>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</si>
  <si>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</si>
  <si>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</si>
  <si>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</si>
  <si>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</si>
  <si>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</si>
  <si>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</si>
  <si>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</si>
  <si>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</si>
  <si>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</si>
  <si>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</si>
  <si>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</si>
  <si>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</si>
  <si>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</si>
  <si>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</si>
  <si>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</si>
  <si>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</si>
  <si>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</si>
  <si>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</si>
  <si>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</si>
  <si>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</si>
  <si>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</si>
  <si>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</si>
  <si>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</si>
  <si>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</si>
  <si>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</si>
  <si>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</si>
  <si>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</si>
  <si>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</si>
  <si>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</si>
  <si>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</si>
  <si>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</si>
  <si>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</si>
  <si>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</si>
  <si>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</si>
  <si>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</si>
  <si>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</si>
  <si>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</si>
  <si>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</si>
  <si>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</si>
  <si>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</si>
  <si>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</si>
  <si>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</si>
  <si>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</si>
  <si>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</si>
  <si>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</si>
  <si>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</si>
  <si>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</si>
  <si>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</si>
  <si>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</si>
  <si>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</si>
  <si>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</si>
  <si>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</si>
  <si>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</si>
  <si>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</si>
  <si>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</si>
  <si>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</si>
  <si>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</si>
  <si>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</si>
  <si>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</si>
  <si>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</si>
  <si>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</si>
  <si>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</si>
  <si>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</si>
  <si>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</si>
  <si>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</si>
  <si>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</si>
  <si>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</si>
  <si>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</si>
  <si>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</si>
  <si>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</si>
  <si>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</si>
  <si>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</si>
  <si>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</si>
  <si>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</si>
  <si>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</si>
  <si>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</si>
  <si>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</si>
  <si>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</si>
  <si>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</si>
  <si>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</si>
  <si>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</si>
  <si>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</si>
  <si>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</si>
  <si>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</si>
  <si>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</si>
  <si>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</si>
  <si>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</si>
  <si>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</si>
  <si>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</si>
  <si>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</si>
  <si>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</si>
  <si>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</si>
  <si>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</si>
  <si>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</si>
  <si>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</si>
  <si>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</si>
  <si>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</si>
  <si>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</si>
  <si>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</si>
  <si>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</si>
  <si>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</si>
  <si>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</si>
  <si>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</si>
  <si>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</si>
  <si>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</si>
  <si>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</si>
  <si>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</si>
  <si>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</si>
  <si>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</si>
  <si>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</si>
  <si>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</si>
  <si>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</si>
  <si>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</si>
  <si>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</si>
  <si>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</si>
  <si>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</si>
  <si>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</si>
  <si>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</si>
  <si>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</si>
  <si>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</si>
  <si>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</si>
  <si>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</si>
  <si>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</si>
  <si>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</si>
  <si>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</si>
  <si>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</si>
  <si>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</si>
  <si>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</si>
  <si>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</si>
  <si>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</si>
  <si>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</si>
  <si>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</si>
  <si>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</si>
  <si>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</si>
  <si>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</si>
  <si>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</si>
  <si>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</si>
  <si>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</si>
  <si>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</si>
  <si>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</si>
  <si>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</si>
  <si>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</si>
  <si>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</si>
  <si>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</si>
  <si>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</si>
  <si>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</si>
  <si>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</si>
  <si>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</si>
  <si>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</si>
  <si>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</si>
  <si>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</si>
  <si>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</si>
  <si>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</si>
  <si>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</si>
  <si>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</si>
  <si>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</si>
  <si>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</si>
  <si>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</si>
  <si>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</si>
  <si>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</si>
  <si>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</si>
  <si>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</si>
  <si>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</si>
  <si>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</si>
  <si>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</si>
  <si>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</si>
  <si>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</si>
  <si>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</si>
  <si>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</si>
  <si>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</si>
  <si>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</si>
  <si>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</si>
  <si>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</si>
  <si>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</si>
  <si>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</si>
  <si>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</si>
  <si>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</si>
  <si>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</si>
  <si>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</si>
  <si>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</si>
  <si>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</si>
  <si>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</si>
  <si>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</si>
  <si>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</si>
  <si>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</si>
  <si>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</si>
  <si>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</si>
  <si>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</si>
  <si>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</si>
  <si>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</si>
  <si>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</si>
  <si>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</si>
  <si>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</si>
  <si>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</si>
  <si>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</si>
  <si>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</si>
  <si>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</si>
  <si>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</si>
  <si>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</si>
  <si>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</si>
  <si>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</si>
  <si>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</si>
  <si>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</si>
  <si>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</si>
  <si>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</si>
  <si>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</si>
  <si>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</si>
  <si>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</si>
  <si>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</si>
  <si>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</si>
  <si>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</si>
  <si>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</si>
  <si>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</si>
  <si>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</si>
  <si>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</si>
  <si>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</si>
  <si>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</si>
  <si>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</si>
  <si>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</si>
  <si>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</si>
  <si>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</si>
  <si>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</si>
  <si>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</si>
  <si>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</si>
  <si>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</si>
  <si>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</si>
  <si>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</si>
  <si>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</si>
  <si>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</si>
  <si>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</si>
  <si>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</si>
  <si>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</si>
  <si>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</si>
  <si>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</si>
  <si>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</si>
  <si>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</si>
  <si>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</si>
  <si>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</si>
  <si>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</si>
  <si>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</si>
  <si>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</si>
  <si>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</si>
  <si>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</si>
  <si>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</si>
  <si>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</si>
  <si>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</si>
  <si>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</si>
  <si>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</si>
  <si>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</si>
  <si>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</si>
  <si>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</si>
  <si>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</si>
  <si>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</si>
  <si>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</si>
  <si>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</si>
  <si>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</si>
  <si>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</si>
  <si>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</si>
  <si>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</si>
  <si>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</si>
  <si>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</si>
  <si>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</si>
  <si>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</si>
  <si>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</si>
  <si>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</si>
  <si>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</si>
  <si>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</si>
  <si>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</si>
  <si>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</si>
  <si>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</si>
  <si>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</si>
  <si>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</si>
  <si>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</si>
  <si>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</si>
  <si>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</si>
  <si>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</si>
  <si>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</si>
  <si>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</si>
  <si>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</si>
  <si>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</si>
  <si>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</si>
  <si>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</si>
  <si>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</si>
  <si>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</si>
  <si>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</si>
  <si>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</si>
  <si>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</si>
  <si>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</si>
  <si>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</si>
  <si>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</si>
  <si>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</si>
  <si>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</si>
  <si>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</si>
  <si>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</si>
  <si>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</si>
  <si>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</si>
  <si>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</si>
  <si>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</si>
  <si>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</si>
  <si>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</si>
  <si>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</si>
  <si>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</si>
  <si>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</si>
  <si>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</si>
  <si>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</si>
  <si>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</si>
  <si>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</si>
  <si>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</si>
  <si>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</si>
  <si>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</si>
  <si>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</si>
  <si>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</si>
  <si>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</si>
  <si>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</si>
  <si>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</si>
  <si>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</si>
  <si>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</si>
  <si>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</si>
  <si>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</si>
  <si>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</si>
  <si>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</si>
  <si>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</si>
  <si>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</si>
  <si>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</si>
  <si>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</si>
  <si>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</si>
  <si>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</si>
  <si>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</si>
  <si>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</si>
  <si>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</si>
  <si>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</si>
  <si>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</si>
  <si>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</si>
  <si>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</si>
  <si>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</si>
  <si>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</si>
  <si>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</si>
  <si>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</si>
  <si>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</si>
  <si>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</si>
  <si>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</si>
  <si>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</si>
  <si>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</si>
  <si>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</si>
  <si>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</si>
  <si>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</si>
  <si>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</si>
  <si>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</si>
  <si>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</si>
  <si>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</si>
  <si>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</si>
  <si>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</si>
  <si>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</si>
  <si>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</si>
  <si>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</si>
  <si>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</si>
  <si>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</si>
  <si>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</si>
  <si>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</si>
  <si>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</si>
  <si>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</si>
  <si>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</si>
  <si>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</si>
  <si>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</si>
  <si>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</si>
  <si>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</si>
  <si>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</si>
  <si>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</si>
  <si>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</si>
  <si>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</si>
  <si>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</si>
  <si>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</si>
  <si>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</si>
  <si>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</si>
  <si>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</si>
  <si>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</si>
  <si>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</si>
  <si>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</si>
  <si>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</si>
  <si>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</si>
  <si>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</si>
  <si>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</si>
  <si>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</si>
  <si>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</si>
  <si>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</si>
  <si>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</si>
  <si>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</si>
  <si>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</si>
  <si>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</si>
  <si>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</si>
  <si>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</si>
  <si>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</si>
  <si>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</si>
  <si>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</si>
  <si>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</si>
  <si>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</si>
  <si>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</si>
  <si>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</si>
  <si>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</si>
  <si>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</si>
  <si>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</si>
  <si>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</si>
  <si>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</si>
  <si>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</si>
  <si>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</si>
  <si>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</si>
  <si>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</si>
  <si>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</si>
  <si>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</si>
  <si>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</si>
  <si>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</si>
  <si>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</si>
  <si>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</si>
  <si>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</si>
  <si>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</si>
  <si>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</si>
  <si>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</si>
  <si>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</si>
  <si>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</si>
  <si>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</si>
  <si>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</si>
  <si>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</si>
  <si>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</si>
  <si>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</si>
  <si>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</si>
  <si>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</si>
  <si>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</si>
  <si>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</si>
  <si>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</si>
  <si>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</si>
  <si>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</si>
  <si>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</si>
  <si>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</si>
  <si>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</si>
  <si>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</si>
  <si>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</si>
  <si>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</si>
  <si>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</si>
  <si>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</si>
  <si>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</si>
  <si>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</si>
  <si>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</si>
  <si>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</si>
  <si>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</si>
  <si>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</si>
  <si>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</si>
  <si>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</si>
  <si>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</si>
  <si>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</si>
  <si>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</si>
  <si>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</si>
  <si>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</si>
  <si>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</si>
  <si>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</si>
  <si>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</si>
  <si>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</si>
  <si>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</si>
  <si>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</si>
  <si>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</si>
  <si>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</si>
  <si>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</si>
  <si>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</si>
  <si>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</si>
  <si>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</si>
  <si>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</si>
  <si>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</si>
  <si>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</si>
  <si>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</si>
  <si>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</si>
  <si>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</si>
  <si>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</si>
  <si>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</si>
  <si>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</si>
  <si>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</si>
  <si>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</si>
  <si>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</si>
  <si>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</si>
  <si>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</si>
  <si>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</si>
  <si>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</si>
  <si>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</si>
  <si>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</si>
  <si>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</si>
  <si>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</si>
  <si>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</si>
  <si>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</si>
  <si>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</si>
  <si>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</si>
  <si>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</si>
  <si>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</si>
  <si>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</si>
  <si>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</si>
  <si>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</si>
  <si>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</si>
  <si>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</si>
  <si>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</si>
  <si>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</si>
  <si>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</si>
  <si>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</si>
  <si>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</si>
  <si>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</si>
  <si>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</si>
  <si>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</si>
  <si>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</si>
  <si>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</si>
  <si>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</si>
  <si>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</si>
  <si>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</si>
  <si>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</si>
  <si>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</si>
  <si>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</si>
  <si>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</si>
  <si>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</si>
  <si>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</si>
  <si>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</si>
  <si>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</si>
  <si>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</si>
  <si>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</si>
  <si>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</si>
  <si>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</si>
  <si>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</si>
  <si>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</si>
  <si>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</si>
  <si>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</si>
  <si>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</si>
  <si>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</si>
  <si>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</si>
  <si>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</si>
  <si>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</si>
  <si>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</si>
  <si>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</si>
  <si>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</si>
  <si>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</si>
  <si>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</si>
  <si>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</si>
  <si>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</si>
  <si>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</si>
  <si>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</si>
  <si>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</si>
  <si>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</si>
  <si>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</si>
  <si>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</si>
  <si>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</si>
  <si>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</si>
  <si>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</si>
  <si>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</si>
  <si>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</si>
  <si>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</si>
  <si>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</si>
  <si>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</si>
  <si>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</si>
  <si>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</si>
  <si>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</si>
  <si>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</si>
  <si>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</si>
  <si>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</si>
  <si>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</si>
  <si>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</si>
  <si>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</si>
  <si>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</si>
  <si>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</si>
  <si>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</si>
  <si>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</si>
  <si>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</si>
  <si>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</si>
  <si>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</si>
  <si>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</si>
  <si>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</si>
  <si>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</si>
  <si>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</si>
  <si>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</si>
  <si>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</si>
  <si>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</si>
  <si>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</si>
  <si>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</si>
  <si>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</si>
  <si>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</si>
  <si>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</si>
  <si>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</si>
  <si>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</si>
  <si>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</si>
  <si>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</si>
  <si>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</si>
  <si>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</si>
  <si>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</si>
  <si>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</si>
  <si>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</si>
  <si>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</si>
  <si>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</si>
  <si>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</si>
  <si>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</si>
  <si>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</si>
  <si>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</si>
  <si>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</si>
  <si>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</si>
  <si>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</si>
  <si>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</si>
  <si>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</si>
  <si>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</si>
  <si>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</si>
  <si>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</si>
  <si>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</si>
  <si>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</si>
  <si>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</si>
  <si>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</si>
  <si>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</si>
  <si>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</si>
  <si>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</si>
  <si>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</si>
  <si>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</si>
  <si>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</si>
  <si>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</si>
  <si>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</si>
  <si>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</si>
  <si>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</si>
  <si>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</si>
  <si>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</si>
  <si>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</si>
  <si>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</si>
  <si>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</si>
  <si>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</si>
  <si>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</si>
  <si>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</si>
  <si>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</si>
  <si>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</si>
  <si>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</si>
  <si>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</si>
  <si>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</si>
  <si>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</si>
  <si>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</si>
  <si>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</si>
  <si>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</si>
  <si>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</si>
  <si>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</si>
  <si>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</si>
  <si>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</si>
  <si>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</si>
  <si>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</si>
  <si>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</si>
  <si>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</si>
  <si>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</si>
  <si>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</si>
  <si>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</si>
  <si>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</si>
  <si>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</si>
  <si>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</si>
  <si>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</si>
  <si>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</si>
  <si>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</si>
  <si>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</si>
  <si>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</si>
  <si>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</si>
  <si>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</si>
  <si>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</si>
  <si>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</si>
  <si>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</si>
  <si>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</si>
  <si>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</si>
  <si>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</si>
  <si>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</si>
  <si>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</si>
  <si>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</si>
  <si>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</si>
  <si>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</si>
  <si>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</si>
  <si>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</si>
  <si>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</si>
  <si>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</si>
  <si>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</si>
  <si>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</si>
  <si>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</si>
  <si>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</si>
  <si>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</si>
  <si>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</si>
  <si>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</si>
  <si>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</si>
  <si>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</si>
  <si>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</si>
  <si>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</si>
  <si>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</si>
  <si>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</si>
  <si>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</si>
  <si>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</si>
  <si>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</si>
  <si>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</si>
  <si>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</si>
  <si>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</si>
  <si>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</si>
  <si>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</si>
  <si>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</si>
  <si>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</si>
  <si>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</si>
  <si>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</si>
  <si>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</si>
  <si>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</si>
  <si>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</si>
  <si>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</si>
  <si>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</si>
  <si>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</si>
  <si>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</si>
  <si>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</si>
  <si>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</si>
  <si>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</si>
  <si>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</si>
  <si>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</si>
  <si>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</si>
  <si>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</si>
  <si>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</si>
  <si>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</si>
  <si>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</si>
  <si>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</si>
  <si>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</si>
  <si>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</si>
  <si>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</si>
  <si>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</si>
  <si>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</si>
  <si>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</si>
  <si>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</si>
  <si>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</si>
  <si>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</si>
  <si>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</si>
  <si>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</si>
  <si>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</si>
  <si>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</si>
  <si>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</si>
  <si>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</si>
  <si>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</si>
  <si>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</si>
  <si>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</si>
  <si>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</si>
  <si>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</si>
  <si>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</si>
  <si>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</si>
  <si>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</si>
  <si>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</si>
  <si>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</si>
  <si>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</si>
  <si>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</si>
  <si>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</si>
  <si>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</si>
  <si>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</si>
  <si>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</si>
  <si>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</si>
  <si>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</si>
  <si>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</si>
  <si>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</si>
  <si>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</si>
  <si>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</si>
  <si>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</si>
  <si>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</si>
  <si>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</si>
  <si>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</si>
  <si>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</si>
  <si>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</si>
  <si>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</si>
  <si>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</si>
  <si>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</si>
  <si>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</si>
  <si>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</si>
  <si>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</si>
  <si>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</si>
  <si>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</si>
  <si>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</si>
  <si>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</si>
  <si>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</si>
  <si>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</si>
  <si>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</si>
  <si>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</si>
  <si>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</si>
  <si>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</si>
  <si>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</si>
  <si>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</si>
  <si>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</si>
  <si>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</si>
  <si>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</si>
  <si>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</si>
  <si>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</si>
  <si>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</si>
  <si>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</si>
  <si>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</si>
  <si>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</si>
  <si>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</si>
  <si>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</si>
  <si>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</si>
  <si>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</si>
  <si>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</si>
  <si>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</si>
  <si>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</si>
  <si>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</si>
  <si>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</si>
  <si>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</si>
  <si>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</si>
  <si>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</si>
  <si>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</si>
  <si>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</si>
  <si>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</si>
  <si>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</si>
  <si>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</si>
  <si>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</si>
  <si>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</si>
  <si>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</si>
  <si>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</si>
  <si>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</si>
  <si>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</si>
  <si>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</si>
  <si>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</si>
  <si>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</si>
  <si>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</si>
  <si>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</si>
  <si>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</si>
  <si>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</si>
  <si>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</si>
  <si>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</si>
  <si>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</si>
  <si>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</si>
  <si>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</si>
  <si>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</si>
  <si>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</si>
  <si>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</si>
  <si>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</si>
  <si>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</si>
  <si>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</si>
  <si>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</si>
  <si>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</si>
  <si>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</si>
  <si>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</si>
  <si>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</si>
  <si>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</si>
  <si>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</si>
  <si>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</si>
  <si>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</si>
  <si>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</si>
  <si>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</si>
  <si>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</si>
  <si>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</si>
  <si>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</si>
  <si>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</si>
  <si>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</si>
  <si>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</si>
  <si>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</si>
  <si>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</si>
  <si>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</si>
  <si>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</si>
  <si>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</si>
  <si>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</si>
  <si>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</si>
  <si>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</si>
  <si>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</si>
  <si>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</si>
  <si>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</si>
  <si>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</si>
  <si>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</si>
  <si>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</si>
  <si>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</si>
  <si>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</si>
  <si>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</si>
  <si>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</si>
  <si>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</si>
  <si>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</si>
  <si>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</si>
  <si>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</si>
  <si>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</si>
  <si>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</si>
  <si>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</si>
  <si>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</si>
  <si>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</si>
  <si>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</si>
  <si>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</si>
  <si>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</si>
  <si>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</si>
  <si>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</si>
  <si>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</si>
  <si>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</si>
  <si>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</si>
  <si>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</si>
  <si>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</si>
  <si>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</si>
  <si>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</si>
  <si>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</si>
  <si>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</si>
  <si>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</si>
  <si>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</si>
  <si>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</si>
  <si>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</si>
  <si>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</si>
  <si>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</si>
  <si>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</si>
  <si>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</si>
  <si>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</si>
  <si>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</si>
  <si>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</si>
  <si>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</si>
  <si>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</si>
  <si>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</si>
  <si>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</si>
  <si>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</si>
  <si>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</si>
  <si>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</si>
  <si>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</si>
  <si>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</si>
  <si>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</si>
  <si>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</si>
  <si>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</si>
  <si>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</si>
  <si>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</si>
  <si>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</si>
  <si>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</si>
  <si>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</si>
  <si>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</si>
  <si>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</si>
  <si>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</si>
  <si>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</si>
  <si>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</si>
  <si>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</si>
  <si>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</si>
  <si>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</si>
  <si>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</si>
  <si>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</si>
  <si>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</si>
  <si>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</si>
  <si>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</si>
  <si>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</si>
  <si>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</si>
  <si>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</si>
  <si>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</si>
  <si>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</si>
  <si>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</si>
  <si>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</si>
  <si>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</si>
  <si>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</si>
  <si>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</si>
  <si>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</si>
  <si>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</si>
  <si>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</si>
  <si>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</si>
  <si>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</si>
  <si>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</si>
  <si>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</si>
  <si>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</si>
  <si>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</si>
  <si>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</si>
  <si>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</si>
  <si>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</si>
  <si>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</si>
  <si>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</si>
  <si>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</si>
  <si>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</si>
  <si>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</si>
  <si>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</si>
  <si>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</si>
  <si>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</si>
  <si>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</si>
  <si>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</si>
  <si>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</si>
  <si>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</si>
  <si>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</si>
  <si>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</si>
  <si>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</si>
  <si>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</si>
  <si>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</si>
  <si>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</si>
  <si>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</si>
  <si>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</si>
  <si>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</si>
  <si>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</si>
  <si>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</si>
  <si>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</si>
  <si>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</si>
  <si>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</si>
  <si>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</si>
  <si>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</si>
  <si>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</si>
  <si>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</si>
  <si>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</si>
  <si>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</si>
  <si>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</si>
  <si>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</si>
  <si>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</si>
  <si>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</si>
  <si>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</si>
  <si>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</si>
  <si>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</si>
  <si>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</si>
  <si>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</si>
  <si>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</si>
  <si>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</si>
  <si>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</si>
  <si>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</si>
  <si>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</si>
  <si>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</si>
  <si>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</si>
  <si>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</si>
  <si>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</si>
  <si>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</si>
  <si>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</si>
  <si>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</si>
  <si>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</si>
  <si>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</si>
  <si>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</si>
  <si>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</si>
  <si>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</si>
  <si>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</si>
  <si>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</si>
  <si>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</si>
  <si>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</si>
  <si>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</si>
  <si>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</si>
  <si>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</si>
  <si>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</si>
  <si>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</si>
  <si>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</si>
  <si>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</si>
  <si>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</si>
  <si>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</si>
  <si>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</si>
  <si>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</si>
  <si>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</si>
  <si>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</si>
  <si>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</si>
  <si>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</si>
  <si>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</si>
  <si>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</si>
  <si>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</si>
  <si>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</si>
  <si>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</si>
  <si>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</si>
  <si>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</si>
  <si>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</si>
  <si>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</si>
  <si>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</si>
  <si>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</si>
  <si>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</si>
  <si>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</si>
  <si>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</si>
  <si>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</si>
  <si>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</si>
  <si>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</si>
  <si>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</si>
  <si>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</si>
  <si>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</si>
  <si>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</si>
  <si>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</si>
  <si>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</si>
  <si>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</si>
  <si>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</si>
  <si>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</si>
  <si>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</si>
  <si>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</si>
  <si>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</si>
  <si>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</si>
  <si>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</si>
  <si>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</si>
  <si>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</si>
  <si>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</si>
  <si>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</si>
  <si>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</si>
  <si>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</si>
  <si>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</si>
  <si>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</si>
  <si>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</si>
  <si>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</si>
  <si>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</si>
  <si>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</si>
  <si>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</si>
  <si>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</si>
  <si>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</si>
  <si>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</si>
  <si>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</si>
  <si>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</si>
  <si>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</si>
  <si>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</si>
  <si>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</si>
  <si>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</si>
  <si>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</si>
  <si>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</si>
  <si>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</si>
  <si>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</si>
  <si>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</si>
  <si>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</si>
  <si>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</si>
  <si>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</si>
  <si>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</si>
  <si>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</si>
  <si>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</si>
  <si>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</si>
  <si>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</si>
  <si>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</si>
  <si>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</si>
  <si>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</si>
  <si>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</si>
  <si>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</si>
  <si>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</si>
  <si>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</si>
  <si>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</si>
  <si>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</si>
  <si>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</si>
  <si>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</si>
  <si>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</si>
  <si>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</si>
  <si>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</si>
  <si>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</si>
  <si>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</si>
  <si>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</si>
  <si>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</si>
  <si>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</si>
  <si>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</si>
  <si>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</si>
  <si>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</si>
  <si>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</si>
  <si>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</si>
  <si>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</si>
  <si>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</si>
  <si>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</si>
  <si>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</si>
  <si>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</si>
  <si>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</si>
  <si>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</si>
  <si>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</si>
  <si>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</si>
  <si>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</si>
  <si>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</si>
  <si>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</si>
  <si>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</si>
  <si>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</si>
  <si>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</si>
  <si>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</si>
  <si>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</si>
  <si>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</si>
  <si>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</si>
  <si>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</si>
  <si>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</si>
  <si>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</si>
  <si>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</si>
  <si>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</si>
  <si>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</si>
  <si>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</si>
  <si>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</si>
  <si>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</si>
  <si>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</si>
  <si>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</si>
  <si>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</si>
  <si>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</si>
  <si>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</si>
  <si>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</si>
  <si>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</si>
  <si>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</si>
  <si>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</si>
  <si>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</si>
  <si>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</si>
  <si>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</si>
  <si>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</si>
  <si>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</si>
  <si>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</si>
  <si>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</si>
  <si>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</si>
  <si>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</si>
  <si>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</si>
  <si>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</si>
  <si>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</si>
  <si>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</si>
  <si>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</si>
  <si>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</si>
  <si>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</si>
  <si>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</si>
  <si>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</si>
  <si>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</si>
  <si>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</si>
  <si>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</si>
  <si>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</si>
  <si>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</si>
  <si>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</si>
  <si>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</si>
  <si>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</si>
  <si>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</si>
  <si>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</si>
  <si>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</si>
  <si>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</si>
  <si>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</si>
  <si>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</si>
  <si>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</si>
  <si>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</si>
  <si>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</si>
  <si>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</si>
  <si>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</si>
  <si>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</si>
  <si>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</si>
  <si>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</si>
  <si>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</si>
  <si>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</si>
  <si>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</si>
  <si>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</si>
  <si>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</si>
  <si>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</si>
  <si>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</si>
  <si>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</si>
  <si>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</si>
  <si>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</si>
  <si>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</si>
  <si>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</si>
  <si>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</si>
  <si>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</si>
  <si>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</si>
  <si>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</si>
  <si>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</si>
  <si>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</si>
  <si>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</si>
  <si>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</si>
  <si>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</si>
  <si>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</si>
  <si>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</si>
  <si>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</si>
  <si>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</si>
  <si>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</si>
  <si>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</si>
  <si>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</si>
  <si>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</si>
  <si>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</si>
  <si>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</si>
  <si>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</si>
  <si>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</si>
  <si>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</si>
  <si>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</si>
  <si>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</si>
  <si>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</si>
  <si>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</si>
  <si>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</si>
  <si>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</si>
  <si>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</si>
  <si>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</si>
  <si>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</si>
  <si>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</si>
  <si>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</si>
  <si>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</si>
  <si>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</si>
  <si>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</si>
  <si>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</si>
  <si>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</si>
  <si>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</si>
  <si>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</si>
  <si>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</si>
  <si>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</si>
  <si>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</si>
  <si>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</si>
  <si>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</si>
  <si>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</si>
  <si>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</si>
  <si>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</si>
  <si>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</si>
  <si>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</si>
  <si>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</si>
  <si>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</si>
  <si>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</si>
  <si>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</si>
  <si>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</si>
  <si>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</si>
  <si>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</si>
  <si>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</si>
  <si>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</si>
  <si>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</si>
  <si>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</si>
  <si>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</si>
  <si>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</si>
  <si>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</si>
  <si>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</si>
  <si>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</si>
  <si>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</si>
  <si>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</si>
  <si>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</si>
  <si>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</si>
  <si>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</si>
  <si>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</si>
  <si>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</si>
  <si>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</si>
  <si>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</si>
  <si>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</si>
  <si>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</si>
  <si>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</si>
  <si>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</si>
  <si>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</si>
  <si>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</si>
  <si>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</si>
  <si>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</si>
  <si>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</si>
  <si>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</si>
  <si>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</si>
  <si>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</si>
  <si>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</si>
  <si>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</si>
  <si>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</si>
  <si>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</si>
  <si>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</si>
  <si>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</si>
  <si>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</si>
  <si>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</si>
  <si>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</si>
  <si>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</si>
  <si>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</si>
  <si>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</si>
  <si>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</si>
  <si>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</si>
  <si>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</si>
  <si>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</si>
  <si>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</si>
  <si>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</si>
  <si>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</si>
  <si>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</si>
  <si>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</si>
  <si>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</si>
  <si>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</si>
  <si>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</si>
  <si>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</si>
  <si>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</si>
  <si>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</si>
  <si>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</si>
  <si>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</si>
  <si>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</si>
  <si>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</si>
  <si>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</si>
  <si>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</si>
  <si>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</si>
  <si>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</si>
  <si>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</si>
  <si>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</si>
  <si>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</si>
  <si>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</si>
  <si>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</si>
  <si>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</si>
  <si>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</si>
  <si>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</si>
  <si>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</si>
  <si>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</si>
  <si>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</si>
  <si>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</si>
  <si>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</si>
  <si>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</si>
  <si>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</si>
  <si>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</si>
  <si>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</si>
  <si>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</si>
  <si>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</si>
  <si>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</si>
  <si>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</si>
  <si>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</si>
  <si>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</si>
  <si>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</si>
  <si>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</si>
  <si>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</si>
  <si>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</si>
  <si>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</si>
  <si>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</si>
  <si>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</si>
  <si>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</si>
  <si>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</si>
  <si>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</si>
  <si>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</si>
  <si>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</si>
  <si>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</si>
  <si>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</si>
  <si>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</si>
  <si>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</si>
  <si>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</si>
  <si>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</si>
  <si>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</si>
  <si>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</si>
  <si>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</si>
  <si>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</si>
  <si>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</si>
  <si>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</si>
  <si>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</si>
  <si>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</si>
  <si>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</si>
  <si>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</si>
  <si>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</si>
  <si>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</si>
  <si>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</si>
  <si>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</si>
  <si>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</si>
  <si>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</si>
  <si>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</si>
  <si>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</si>
  <si>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</si>
  <si>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</si>
  <si>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</si>
  <si>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</si>
  <si>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</si>
  <si>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</si>
  <si>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</si>
  <si>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</si>
  <si>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</si>
  <si>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</si>
  <si>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</si>
  <si>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</si>
  <si>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</si>
  <si>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</si>
  <si>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</si>
  <si>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</si>
  <si>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</si>
  <si>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</si>
  <si>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</si>
  <si>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</si>
  <si>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</si>
  <si>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</si>
  <si>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</si>
  <si>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</si>
  <si>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</si>
  <si>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</si>
  <si>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</si>
  <si>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</si>
  <si>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</si>
  <si>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</si>
  <si>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</si>
  <si>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</si>
  <si>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</si>
  <si>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</si>
  <si>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</si>
  <si>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</si>
  <si>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</si>
  <si>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</si>
  <si>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</si>
  <si>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</si>
  <si>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</si>
  <si>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</si>
  <si>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</si>
  <si>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</si>
  <si>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</si>
  <si>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</si>
  <si>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</si>
  <si>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</si>
  <si>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</si>
  <si>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</si>
  <si>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</si>
  <si>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</si>
  <si>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</si>
  <si>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</si>
  <si>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</si>
  <si>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</si>
  <si>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</si>
  <si>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</si>
  <si>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</si>
  <si>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</si>
  <si>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</si>
  <si>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</si>
  <si>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</si>
  <si>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</si>
  <si>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</si>
  <si>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</si>
  <si>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</si>
  <si>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</si>
  <si>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</si>
  <si>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</si>
  <si>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</si>
  <si>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</si>
  <si>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</si>
  <si>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</si>
  <si>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</si>
  <si>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</si>
  <si>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</si>
  <si>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</si>
  <si>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</si>
  <si>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</si>
  <si>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</si>
  <si>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</si>
  <si>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</si>
  <si>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</si>
  <si>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</si>
  <si>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</si>
  <si>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</si>
  <si>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</si>
  <si>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</si>
  <si>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</si>
  <si>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</si>
  <si>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</si>
  <si>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</si>
  <si>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</si>
  <si>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</si>
  <si>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</si>
  <si>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</si>
  <si>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</si>
  <si>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</si>
  <si>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</si>
  <si>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</si>
  <si>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</si>
  <si>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</si>
  <si>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</si>
  <si>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</si>
  <si>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</si>
  <si>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</si>
  <si>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</si>
  <si>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</si>
  <si>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</si>
  <si>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</si>
  <si>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</si>
  <si>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</si>
  <si>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</si>
  <si>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</si>
  <si>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</si>
  <si>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</si>
  <si>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</si>
  <si>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</si>
  <si>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</si>
  <si>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</si>
  <si>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</si>
  <si>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</si>
  <si>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</si>
  <si>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</si>
  <si>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</si>
  <si>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</si>
  <si>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</si>
  <si>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</si>
  <si>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</si>
  <si>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</si>
  <si>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</si>
  <si>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</si>
  <si>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</si>
  <si>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</si>
  <si>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</si>
  <si>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</si>
  <si>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</si>
  <si>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</si>
  <si>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</si>
  <si>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</si>
  <si>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</si>
  <si>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</si>
  <si>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</si>
  <si>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</si>
  <si>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</si>
  <si>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</si>
  <si>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</si>
  <si>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</si>
  <si>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</si>
  <si>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</si>
  <si>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</si>
  <si>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</si>
  <si>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</si>
  <si>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</si>
  <si>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</si>
  <si>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</si>
  <si>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</si>
  <si>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</si>
  <si>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</si>
  <si>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</si>
  <si>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</si>
  <si>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</si>
  <si>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</si>
  <si>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</si>
  <si>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</si>
  <si>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</si>
  <si>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</si>
  <si>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</si>
  <si>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</si>
  <si>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</si>
  <si>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</si>
  <si>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</si>
  <si>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</si>
  <si>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</si>
  <si>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</si>
  <si>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</si>
  <si>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</si>
  <si>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</si>
  <si>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</si>
  <si>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</si>
  <si>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</si>
  <si>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</si>
  <si>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</si>
  <si>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</si>
  <si>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</si>
  <si>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</si>
  <si>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</si>
  <si>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</si>
  <si>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</si>
  <si>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</si>
  <si>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</si>
  <si>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</si>
  <si>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</si>
  <si>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</si>
  <si>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</si>
  <si>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</si>
  <si>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</si>
  <si>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</si>
  <si>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</si>
  <si>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</si>
  <si>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</si>
  <si>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</si>
  <si>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</si>
  <si>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</si>
  <si>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</si>
  <si>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</si>
  <si>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</si>
  <si>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</si>
  <si>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</si>
  <si>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</si>
  <si>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</si>
  <si>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</si>
  <si>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</si>
  <si>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</si>
  <si>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</si>
  <si>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</si>
  <si>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</si>
  <si>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</si>
  <si>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</si>
  <si>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</si>
  <si>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</si>
  <si>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</si>
  <si>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</si>
  <si>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</si>
  <si>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</si>
  <si>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</si>
  <si>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</si>
  <si>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</si>
  <si>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</si>
  <si>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</si>
  <si>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</si>
  <si>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</si>
  <si>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</si>
  <si>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</si>
  <si>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</si>
  <si>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</si>
  <si>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</si>
  <si>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</si>
  <si>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</si>
  <si>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</si>
  <si>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</si>
  <si>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</si>
  <si>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</si>
  <si>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</si>
  <si>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</si>
  <si>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</si>
  <si>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</si>
  <si>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</si>
  <si>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</si>
  <si>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</si>
  <si>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</si>
  <si>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</si>
  <si>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</si>
  <si>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</si>
  <si>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</si>
  <si>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</si>
  <si>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</si>
  <si>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</si>
  <si>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</si>
  <si>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</si>
  <si>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</si>
  <si>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</si>
  <si>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</si>
  <si>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</si>
  <si>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</si>
  <si>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</si>
  <si>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</si>
  <si>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</si>
  <si>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</si>
  <si>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</si>
  <si>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</si>
  <si>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</si>
  <si>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</si>
  <si>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</si>
  <si>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</si>
  <si>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</si>
  <si>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</si>
  <si>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</si>
  <si>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</si>
  <si>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</si>
  <si>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</si>
  <si>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</si>
  <si>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</si>
  <si>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</si>
  <si>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</si>
  <si>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</si>
  <si>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</si>
  <si>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</si>
  <si>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</si>
  <si>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</si>
  <si>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</si>
  <si>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</si>
  <si>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</si>
  <si>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</si>
  <si>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</si>
  <si>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</si>
  <si>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</si>
  <si>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</si>
  <si>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</si>
  <si>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</si>
  <si>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</si>
  <si>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</si>
  <si>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</si>
  <si>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</si>
  <si>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</si>
  <si>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</si>
  <si>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</si>
  <si>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</si>
  <si>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</si>
  <si>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</si>
  <si>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</si>
  <si>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</si>
  <si>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</si>
  <si>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</si>
  <si>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</si>
  <si>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</si>
  <si>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</si>
  <si>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</si>
  <si>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</si>
  <si>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</si>
  <si>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</si>
  <si>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</si>
  <si>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</si>
  <si>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</si>
  <si>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</si>
  <si>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</si>
  <si>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</si>
  <si>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</si>
  <si>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</si>
  <si>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</si>
  <si>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</si>
  <si>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</si>
  <si>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</si>
  <si>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</si>
  <si>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</si>
  <si>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</si>
  <si>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</si>
  <si>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</si>
  <si>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</si>
  <si>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</si>
  <si>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</si>
  <si>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</si>
  <si>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</si>
  <si>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</si>
  <si>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</si>
  <si>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</si>
  <si>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</si>
  <si>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</si>
  <si>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</si>
  <si>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</si>
  <si>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</si>
  <si>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</si>
  <si>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</si>
  <si>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</si>
  <si>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</si>
  <si>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</si>
  <si>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</si>
  <si>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</si>
  <si>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</si>
  <si>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</si>
  <si>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</si>
  <si>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</si>
  <si>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</si>
  <si>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</si>
  <si>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</si>
  <si>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</si>
  <si>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</si>
  <si>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</si>
  <si>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</si>
  <si>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</si>
  <si>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</si>
  <si>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</si>
  <si>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</si>
  <si>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</si>
  <si>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</si>
  <si>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</si>
  <si>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</si>
  <si>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</si>
  <si>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</si>
  <si>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</si>
  <si>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</si>
  <si>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</si>
  <si>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</si>
  <si>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</si>
  <si>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</si>
  <si>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</si>
  <si>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</si>
  <si>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</si>
  <si>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</si>
  <si>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</si>
  <si>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</si>
  <si>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</si>
  <si>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</si>
  <si>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</si>
  <si>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</si>
  <si>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</si>
  <si>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</si>
  <si>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</si>
  <si>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</si>
  <si>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</si>
  <si>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</si>
  <si>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</si>
  <si>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</si>
  <si>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</si>
  <si>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</si>
  <si>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</si>
  <si>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</si>
  <si>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</si>
  <si>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</si>
  <si>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</si>
  <si>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</si>
  <si>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</si>
  <si>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</si>
  <si>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</si>
  <si>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</si>
  <si>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</si>
  <si>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</si>
  <si>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</si>
  <si>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</si>
  <si>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</si>
  <si>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</si>
  <si>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</si>
  <si>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</si>
  <si>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</si>
  <si>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</si>
  <si>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</si>
  <si>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</si>
  <si>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</si>
  <si>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</si>
  <si>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</si>
  <si>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</si>
  <si>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</si>
  <si>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</si>
  <si>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</si>
  <si>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</si>
  <si>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</si>
  <si>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</si>
  <si>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</si>
  <si>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</si>
  <si>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</si>
  <si>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</si>
  <si>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</si>
  <si>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</si>
  <si>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</si>
  <si>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</si>
  <si>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</si>
  <si>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</si>
  <si>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</si>
  <si>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</si>
  <si>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</si>
  <si>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</si>
  <si>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</si>
  <si>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</si>
  <si>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</si>
  <si>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</si>
  <si>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</si>
  <si>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</si>
  <si>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</si>
  <si>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</si>
  <si>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</si>
  <si>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</si>
  <si>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</si>
  <si>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</si>
  <si>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</si>
  <si>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</si>
  <si>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</si>
  <si>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</si>
  <si>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</si>
  <si>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</si>
  <si>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</si>
  <si>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</si>
  <si>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</si>
  <si>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</si>
  <si>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</si>
  <si>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</si>
  <si>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</si>
  <si>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</si>
  <si>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</si>
  <si>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</si>
  <si>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</si>
  <si>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</si>
  <si>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</si>
  <si>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</si>
  <si>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</si>
  <si>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</si>
  <si>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</si>
  <si>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</si>
  <si>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</si>
  <si>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</si>
  <si>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</si>
  <si>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</si>
  <si>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</si>
  <si>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</si>
  <si>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</si>
  <si>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</si>
  <si>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</si>
  <si>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</si>
  <si>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</si>
  <si>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</si>
  <si>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</si>
  <si>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</si>
  <si>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</si>
  <si>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</si>
  <si>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</si>
  <si>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</si>
  <si>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</si>
  <si>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</si>
  <si>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</si>
  <si>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</si>
  <si>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</si>
  <si>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</si>
  <si>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</si>
  <si>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</si>
  <si>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</si>
  <si>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</si>
  <si>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</si>
  <si>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</si>
  <si>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</si>
  <si>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</si>
  <si>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</si>
  <si>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</si>
  <si>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</si>
  <si>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</si>
  <si>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</si>
  <si>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</si>
  <si>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</si>
  <si>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</si>
  <si>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</si>
  <si>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</si>
  <si>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</si>
  <si>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</si>
  <si>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</si>
  <si>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</si>
  <si>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</si>
  <si>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</si>
  <si>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</si>
  <si>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</si>
  <si>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</si>
  <si>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</si>
  <si>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</si>
  <si>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</si>
  <si>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</si>
  <si>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</si>
  <si>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</si>
  <si>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</si>
  <si>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</si>
  <si>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</si>
  <si>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</si>
  <si>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</si>
  <si>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</si>
  <si>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</si>
  <si>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</si>
  <si>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</si>
  <si>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</si>
  <si>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</si>
  <si>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</si>
  <si>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</si>
  <si>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</si>
  <si>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</si>
  <si>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</si>
  <si>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</si>
  <si>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</si>
  <si>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</si>
  <si>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</si>
  <si>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</si>
  <si>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</si>
  <si>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</si>
  <si>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</si>
  <si>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</si>
  <si>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</si>
  <si>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</si>
  <si>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</si>
  <si>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</si>
  <si>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</si>
  <si>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</si>
  <si>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</si>
  <si>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</si>
  <si>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</si>
  <si>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</si>
  <si>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</si>
  <si>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</si>
  <si>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</si>
  <si>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</si>
  <si>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</si>
  <si>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</si>
  <si>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</si>
  <si>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</si>
  <si>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</si>
  <si>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</si>
  <si>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</si>
  <si>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</si>
  <si>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</si>
  <si>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</si>
  <si>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</si>
  <si>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</si>
  <si>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</si>
  <si>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</si>
  <si>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</si>
  <si>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</si>
  <si>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</si>
  <si>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</si>
  <si>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</si>
  <si>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</si>
  <si>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</si>
  <si>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</si>
  <si>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</si>
  <si>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</si>
  <si>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</si>
  <si>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</si>
  <si>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</si>
  <si>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</si>
  <si>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</si>
  <si>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</si>
  <si>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</si>
  <si>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</si>
  <si>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</si>
  <si>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</si>
  <si>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</si>
  <si>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</si>
  <si>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</si>
  <si>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</si>
  <si>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</si>
  <si>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</si>
  <si>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</si>
  <si>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</si>
  <si>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</si>
  <si>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</si>
  <si>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</si>
  <si>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</si>
  <si>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</si>
  <si>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</si>
  <si>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</si>
  <si>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</si>
  <si>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</si>
  <si>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</si>
  <si>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</si>
  <si>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</si>
  <si>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</si>
  <si>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</si>
  <si>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</si>
  <si>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</si>
  <si>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</si>
  <si>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</si>
  <si>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</si>
  <si>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</si>
  <si>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</si>
  <si>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</si>
  <si>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</si>
  <si>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</si>
  <si>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</si>
  <si>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</si>
  <si>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</si>
  <si>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</si>
  <si>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</si>
  <si>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</si>
  <si>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</si>
  <si>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</si>
  <si>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</si>
  <si>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</si>
  <si>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</si>
  <si>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</si>
  <si>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</si>
  <si>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</si>
  <si>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</si>
  <si>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</si>
  <si>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</si>
  <si>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</si>
  <si>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</si>
  <si>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</si>
  <si>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</si>
  <si>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</si>
  <si>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</si>
  <si>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</si>
  <si>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</si>
  <si>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</si>
  <si>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</si>
  <si>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</si>
  <si>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</si>
  <si>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</si>
  <si>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</si>
  <si>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</si>
  <si>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</si>
  <si>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</si>
  <si>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</si>
  <si>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</si>
  <si>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</si>
  <si>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</si>
  <si>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</si>
  <si>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</si>
  <si>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</si>
  <si>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</si>
  <si>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</si>
  <si>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</si>
  <si>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</si>
  <si>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</si>
  <si>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</si>
  <si>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</si>
  <si>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</si>
  <si>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</si>
  <si>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</si>
  <si>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</si>
  <si>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</si>
  <si>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</si>
  <si>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</si>
  <si>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</si>
  <si>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</si>
  <si>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</si>
  <si>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</si>
  <si>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</si>
  <si>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</si>
  <si>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</si>
  <si>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</si>
  <si>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</si>
  <si>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</si>
  <si>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</si>
  <si>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</si>
  <si>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</si>
  <si>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</si>
  <si>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</si>
  <si>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</si>
  <si>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</si>
  <si>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</si>
  <si>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</si>
  <si>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</si>
  <si>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</si>
  <si>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</si>
  <si>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</si>
  <si>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</si>
  <si>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</si>
  <si>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</si>
  <si>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</si>
  <si>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</si>
  <si>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</si>
  <si>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</si>
  <si>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</si>
  <si>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</si>
  <si>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</si>
  <si>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</si>
  <si>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</si>
  <si>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</si>
  <si>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</si>
  <si>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</si>
  <si>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</si>
  <si>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</si>
  <si>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</si>
  <si>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</si>
  <si>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</si>
  <si>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</si>
  <si>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</si>
  <si>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</si>
  <si>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</si>
  <si>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</si>
  <si>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</si>
  <si>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</si>
  <si>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</si>
  <si>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</si>
  <si>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</si>
  <si>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</si>
  <si>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</si>
  <si>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</si>
  <si>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</si>
  <si>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</si>
  <si>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</si>
  <si>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</si>
  <si>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</si>
  <si>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</si>
  <si>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</si>
  <si>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</si>
  <si>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</si>
  <si>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</si>
  <si>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</si>
  <si>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</si>
  <si>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</si>
  <si>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</si>
  <si>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</si>
  <si>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</si>
  <si>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</si>
  <si>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</si>
  <si>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</si>
  <si>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</si>
  <si>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</si>
  <si>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</si>
  <si>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</si>
  <si>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</si>
  <si>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</si>
  <si>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</si>
  <si>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</si>
  <si>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</si>
  <si>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</si>
  <si>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</si>
  <si>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</si>
  <si>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</si>
  <si>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</si>
  <si>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</si>
  <si>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</si>
  <si>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</si>
  <si>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</si>
  <si>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</si>
  <si>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</si>
  <si>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</si>
  <si>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</si>
  <si>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</si>
  <si>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</si>
  <si>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</si>
  <si>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</si>
  <si>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</si>
  <si>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</si>
  <si>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</si>
  <si>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</si>
  <si>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</si>
  <si>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</si>
  <si>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</si>
  <si>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</si>
  <si>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</si>
  <si>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</si>
  <si>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</si>
  <si>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</si>
  <si>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</si>
  <si>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</si>
  <si>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</si>
  <si>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</si>
  <si>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</si>
  <si>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</si>
  <si>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</si>
  <si>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</si>
  <si>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</si>
  <si>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</si>
  <si>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</si>
  <si>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</si>
  <si>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</si>
  <si>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</si>
  <si>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</si>
  <si>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</si>
  <si>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</si>
  <si>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</si>
  <si>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</si>
  <si>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</si>
  <si>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</si>
  <si>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</si>
  <si>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</si>
  <si>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</si>
  <si>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</si>
  <si>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</si>
  <si>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</si>
  <si>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</si>
  <si>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</si>
  <si>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</si>
  <si>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</si>
  <si>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</si>
  <si>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</si>
  <si>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</si>
  <si>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</si>
  <si>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</si>
  <si>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</si>
  <si>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</si>
  <si>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</si>
  <si>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</si>
  <si>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</si>
  <si>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</si>
  <si>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</si>
  <si>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</si>
  <si>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</si>
  <si>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</si>
  <si>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</si>
  <si>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</si>
  <si>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</si>
  <si>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</si>
  <si>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</si>
  <si>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</si>
  <si>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</si>
  <si>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</si>
  <si>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</si>
  <si>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</si>
  <si>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</si>
  <si>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</si>
  <si>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</si>
  <si>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</si>
  <si>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</si>
  <si>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</si>
  <si>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</si>
  <si>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</si>
  <si>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</si>
  <si>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</si>
  <si>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</si>
  <si>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</si>
  <si>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</si>
  <si>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</si>
  <si>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</si>
  <si>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</si>
  <si>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</si>
  <si>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</si>
  <si>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</si>
  <si>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</si>
  <si>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</si>
  <si>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</si>
  <si>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</si>
  <si>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</si>
  <si>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</si>
  <si>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</si>
  <si>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</si>
  <si>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</si>
  <si>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</si>
  <si>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</si>
  <si>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</si>
  <si>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</si>
  <si>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</si>
  <si>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</si>
  <si>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</si>
  <si>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</si>
  <si>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</si>
  <si>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</si>
  <si>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</si>
  <si>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</si>
  <si>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</si>
  <si>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</si>
  <si>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</si>
  <si>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</si>
  <si>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</si>
  <si>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</si>
  <si>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</si>
  <si>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</si>
  <si>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</si>
  <si>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</si>
  <si>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</si>
  <si>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</si>
  <si>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</si>
  <si>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</si>
  <si>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</si>
  <si>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</si>
  <si>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</si>
  <si>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</si>
  <si>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</si>
  <si>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</si>
  <si>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</si>
  <si>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</si>
  <si>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</si>
  <si>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</si>
  <si>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</si>
  <si>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</si>
  <si>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</si>
  <si>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</si>
  <si>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</si>
  <si>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</si>
  <si>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</si>
  <si>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</si>
  <si>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</si>
  <si>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</si>
  <si>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</si>
  <si>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</si>
  <si>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</si>
  <si>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</si>
  <si>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</si>
  <si>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</si>
  <si>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</si>
  <si>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</si>
  <si>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</si>
  <si>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</si>
  <si>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</si>
  <si>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</si>
  <si>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</si>
  <si>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</si>
  <si>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</si>
  <si>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</si>
  <si>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</si>
  <si>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</si>
  <si>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</si>
  <si>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</si>
  <si>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</si>
  <si>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</si>
  <si>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</si>
  <si>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</si>
  <si>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</si>
  <si>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</si>
  <si>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</si>
  <si>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</si>
  <si>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</si>
  <si>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</si>
  <si>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</si>
  <si>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</si>
  <si>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</si>
  <si>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</si>
  <si>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</si>
  <si>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</si>
  <si>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</si>
  <si>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</si>
  <si>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</si>
  <si>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</si>
  <si>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</si>
  <si>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</si>
  <si>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</si>
  <si>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</si>
  <si>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</si>
  <si>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</si>
  <si>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</si>
  <si>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</si>
  <si>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</si>
  <si>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</si>
  <si>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</si>
  <si>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</si>
  <si>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</si>
  <si>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</si>
  <si>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</si>
  <si>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</si>
  <si>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</si>
  <si>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</si>
  <si>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</si>
  <si>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</si>
  <si>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</si>
  <si>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</si>
  <si>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</si>
  <si>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</si>
  <si>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</si>
  <si>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</si>
  <si>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</si>
  <si>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</si>
  <si>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</si>
  <si>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</si>
  <si>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</si>
  <si>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</si>
  <si>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</si>
  <si>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</si>
  <si>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</si>
  <si>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</si>
  <si>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</si>
  <si>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</si>
  <si>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</si>
  <si>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</si>
  <si>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</si>
  <si>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</si>
  <si>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</si>
  <si>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</si>
  <si>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</si>
  <si>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</si>
  <si>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</si>
  <si>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</si>
  <si>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</si>
  <si>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</si>
  <si>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</si>
  <si>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</si>
  <si>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</si>
  <si>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</si>
  <si>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</si>
  <si>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</si>
  <si>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</si>
  <si>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</si>
  <si>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</si>
  <si>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</si>
  <si>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</si>
  <si>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</si>
  <si>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</si>
  <si>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</si>
  <si>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</si>
  <si>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</si>
  <si>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</si>
  <si>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</si>
  <si>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</si>
  <si>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</si>
  <si>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</si>
  <si>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</si>
  <si>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</si>
  <si>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</si>
  <si>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</si>
  <si>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</si>
  <si>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</si>
  <si>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</si>
  <si>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</si>
  <si>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</si>
  <si>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</si>
  <si>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</si>
  <si>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</si>
  <si>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</si>
  <si>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</si>
  <si>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</si>
  <si>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</si>
  <si>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</si>
  <si>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</si>
  <si>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</si>
  <si>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</si>
  <si>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</si>
  <si>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</si>
  <si>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</si>
  <si>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</si>
  <si>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</si>
  <si>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</si>
  <si>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</si>
  <si>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</si>
  <si>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</si>
  <si>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</si>
  <si>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</si>
  <si>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</si>
  <si>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</si>
  <si>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</si>
  <si>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</si>
  <si>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</si>
  <si>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</si>
  <si>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</si>
  <si>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</si>
  <si>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</si>
  <si>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</si>
  <si>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</si>
  <si>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</si>
  <si>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</si>
  <si>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</si>
  <si>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</si>
  <si>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</si>
  <si>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</si>
  <si>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</si>
  <si>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</si>
  <si>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</si>
  <si>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</si>
  <si>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</si>
  <si>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</si>
  <si>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</si>
  <si>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</si>
  <si>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</si>
  <si>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</si>
  <si>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</si>
  <si>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</si>
  <si>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</si>
  <si>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</si>
  <si>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</si>
  <si>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</si>
  <si>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</si>
  <si>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</si>
  <si>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</si>
  <si>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</si>
  <si>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</si>
  <si>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</si>
  <si>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</si>
  <si>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</si>
  <si>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</si>
  <si>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</si>
  <si>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</si>
  <si>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</si>
  <si>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</si>
  <si>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</si>
  <si>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</si>
  <si>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</si>
  <si>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</si>
  <si>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</si>
  <si>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</si>
  <si>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</si>
  <si>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</si>
  <si>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</si>
  <si>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</si>
  <si>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</si>
  <si>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</si>
  <si>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</si>
  <si>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</si>
  <si>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</si>
  <si>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</si>
  <si>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</si>
  <si>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</si>
  <si>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</si>
  <si>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</si>
  <si>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</si>
  <si>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</si>
  <si>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</si>
  <si>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</si>
  <si>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</si>
  <si>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</si>
  <si>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</si>
  <si>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</si>
  <si>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</si>
  <si>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</si>
  <si>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</si>
  <si>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</si>
  <si>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</si>
  <si>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</si>
  <si>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</si>
  <si>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</si>
  <si>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</si>
  <si>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</si>
  <si>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</si>
  <si>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</si>
  <si>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</si>
  <si>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</si>
  <si>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</si>
  <si>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</si>
  <si>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</si>
  <si>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</si>
  <si>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</si>
  <si>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</si>
  <si>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</si>
  <si>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</si>
  <si>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</si>
  <si>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</si>
  <si>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</si>
  <si>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</si>
  <si>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</si>
  <si>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</si>
  <si>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</si>
  <si>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</si>
  <si>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</si>
  <si>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</si>
  <si>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</si>
  <si>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</si>
  <si>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</si>
  <si>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</si>
  <si>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</si>
  <si>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</si>
  <si>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</si>
  <si>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</si>
  <si>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</si>
  <si>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</si>
  <si>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</si>
  <si>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</si>
  <si>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</si>
  <si>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</si>
  <si>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</si>
  <si>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</si>
  <si>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</si>
  <si>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</si>
  <si>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</si>
  <si>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</si>
  <si>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</si>
  <si>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</si>
  <si>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</si>
  <si>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</si>
  <si>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</si>
  <si>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</si>
  <si>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</si>
  <si>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</si>
  <si>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</si>
  <si>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</si>
  <si>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</si>
  <si>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</si>
  <si>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</si>
  <si>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</si>
  <si>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</si>
  <si>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</si>
  <si>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</si>
  <si>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</si>
  <si>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</si>
  <si>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</si>
  <si>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</si>
  <si>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</si>
  <si>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</si>
  <si>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</si>
  <si>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</si>
  <si>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</si>
  <si>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</si>
  <si>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</si>
  <si>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</si>
  <si>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</si>
  <si>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</si>
  <si>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</si>
  <si>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</si>
  <si>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</si>
  <si>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</si>
  <si>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</si>
  <si>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</si>
  <si>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</si>
  <si>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</si>
  <si>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</si>
  <si>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</si>
  <si>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</si>
  <si>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</si>
  <si>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</si>
  <si>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</si>
  <si>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</si>
  <si>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</si>
  <si>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</si>
  <si>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</si>
  <si>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</si>
  <si>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</si>
  <si>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</si>
  <si>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</si>
  <si>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</si>
  <si>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</si>
  <si>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</si>
  <si>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</si>
  <si>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</si>
  <si>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</si>
  <si>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</si>
  <si>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</si>
  <si>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</si>
  <si>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</si>
  <si>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</si>
  <si>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</si>
  <si>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</si>
  <si>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</si>
  <si>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</si>
  <si>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</si>
  <si>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</si>
  <si>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</si>
  <si>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</si>
  <si>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</si>
  <si>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</si>
  <si>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</si>
  <si>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</si>
  <si>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</si>
  <si>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</si>
  <si>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</si>
  <si>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</si>
  <si>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</si>
  <si>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</si>
  <si>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</si>
  <si>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</si>
  <si>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</si>
  <si>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</si>
  <si>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</si>
  <si>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</si>
  <si>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</si>
  <si>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</si>
  <si>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</si>
  <si>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</si>
  <si>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</si>
  <si>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</si>
  <si>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</si>
  <si>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</si>
  <si>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</si>
  <si>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</si>
  <si>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</si>
  <si>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</si>
  <si>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</si>
  <si>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</si>
  <si>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</si>
  <si>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</si>
  <si>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</si>
  <si>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</si>
  <si>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</si>
  <si>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</si>
  <si>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</si>
  <si>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</si>
  <si>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</si>
  <si>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</si>
  <si>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</si>
  <si>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</si>
  <si>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</si>
  <si>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</si>
  <si>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</si>
  <si>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</si>
  <si>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</si>
  <si>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</si>
  <si>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</si>
  <si>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</si>
  <si>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</si>
  <si>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</si>
  <si>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</si>
  <si>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</si>
  <si>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</si>
  <si>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</si>
  <si>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</si>
  <si>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</si>
  <si>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</si>
  <si>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</si>
  <si>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</si>
  <si>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</si>
  <si>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</si>
  <si>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</si>
  <si>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</si>
  <si>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</si>
  <si>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</si>
  <si>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</si>
  <si>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</si>
  <si>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</si>
  <si>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</si>
  <si>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</si>
  <si>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</si>
  <si>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</si>
  <si>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</si>
  <si>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</si>
  <si>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</si>
  <si>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</si>
  <si>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</si>
  <si>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</si>
  <si>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</si>
  <si>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</si>
  <si>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</si>
  <si>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</si>
  <si>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</si>
  <si>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</si>
  <si>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</si>
  <si>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</si>
  <si>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</si>
  <si>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</si>
  <si>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</si>
  <si>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</si>
  <si>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</si>
  <si>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</si>
  <si>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</si>
  <si>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</si>
  <si>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</si>
  <si>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</si>
  <si>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</si>
  <si>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</si>
  <si>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</si>
  <si>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</si>
  <si>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</si>
  <si>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</si>
  <si>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</si>
  <si>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</si>
  <si>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</si>
  <si>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</si>
  <si>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</si>
  <si>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</si>
  <si>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</si>
  <si>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</si>
  <si>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</si>
  <si>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</si>
  <si>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</si>
  <si>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</si>
  <si>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</si>
  <si>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</si>
  <si>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</si>
  <si>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</si>
  <si>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</si>
  <si>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</si>
  <si>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</si>
  <si>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</si>
  <si>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</si>
  <si>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</si>
  <si>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</si>
  <si>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</si>
  <si>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</si>
  <si>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</si>
  <si>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</si>
  <si>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</si>
  <si>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</si>
  <si>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</si>
  <si>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</si>
  <si>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</si>
  <si>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</si>
  <si>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</si>
  <si>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</si>
  <si>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</si>
  <si>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</si>
  <si>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</si>
  <si>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</si>
  <si>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</si>
  <si>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</si>
  <si>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</si>
  <si>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</si>
  <si>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</si>
  <si>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</si>
  <si>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</si>
  <si>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</si>
  <si>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</si>
  <si>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</si>
  <si>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</si>
  <si>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</si>
  <si>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</si>
  <si>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</si>
  <si>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</si>
  <si>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</si>
  <si>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</si>
  <si>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</si>
  <si>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</si>
  <si>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</si>
  <si>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</si>
  <si>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</si>
  <si>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</si>
  <si>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</si>
  <si>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</si>
  <si>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</si>
  <si>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</si>
  <si>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</si>
  <si>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</si>
  <si>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</si>
  <si>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</si>
  <si>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</si>
  <si>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</si>
  <si>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</si>
  <si>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</si>
  <si>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</si>
  <si>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</si>
  <si>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</si>
  <si>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</si>
  <si>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</si>
  <si>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</si>
  <si>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</si>
  <si>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</si>
  <si>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</si>
  <si>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</si>
  <si>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</si>
  <si>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</si>
  <si>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</si>
  <si>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</si>
  <si>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</si>
  <si>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</si>
  <si>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</si>
  <si>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</si>
  <si>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</si>
  <si>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</si>
  <si>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</si>
  <si>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</si>
  <si>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</si>
  <si>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</si>
  <si>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</si>
  <si>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</si>
  <si>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</si>
  <si>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</si>
  <si>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</si>
  <si>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</si>
  <si>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</si>
  <si>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</si>
  <si>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</si>
  <si>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</si>
  <si>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</si>
  <si>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</si>
  <si>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</si>
  <si>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</si>
  <si>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</si>
  <si>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</si>
  <si>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</si>
  <si>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</si>
  <si>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</si>
  <si>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</si>
  <si>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</si>
  <si>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</si>
  <si>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</si>
  <si>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</si>
  <si>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</si>
  <si>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</si>
  <si>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</si>
  <si>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</si>
  <si>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</si>
  <si>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</si>
  <si>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</si>
  <si>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</si>
  <si>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</si>
  <si>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</si>
  <si>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</si>
  <si>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</si>
  <si>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</si>
  <si>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</si>
  <si>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</si>
  <si>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</si>
  <si>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</si>
  <si>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</si>
  <si>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</si>
  <si>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</si>
  <si>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</si>
  <si>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</si>
  <si>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</si>
  <si>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</si>
  <si>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</si>
  <si>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</si>
  <si>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</si>
  <si>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</si>
  <si>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</si>
  <si>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</si>
  <si>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</si>
  <si>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</si>
  <si>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</si>
  <si>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</si>
  <si>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</si>
  <si>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</si>
  <si>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</si>
  <si>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</si>
  <si>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</si>
  <si>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</si>
  <si>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</si>
  <si>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</si>
  <si>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</si>
  <si>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</si>
  <si>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</si>
  <si>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</si>
  <si>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</si>
  <si>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</si>
  <si>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</si>
  <si>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</si>
  <si>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</si>
  <si>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</si>
  <si>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</si>
  <si>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</si>
  <si>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</si>
  <si>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</si>
  <si>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</si>
  <si>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</si>
  <si>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</si>
  <si>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</si>
  <si>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</si>
  <si>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</si>
  <si>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</si>
  <si>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</si>
  <si>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</si>
  <si>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</si>
  <si>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</si>
  <si>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</si>
  <si>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</si>
  <si>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</si>
  <si>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</si>
  <si>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</si>
  <si>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</si>
  <si>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</si>
  <si>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</si>
  <si>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</si>
  <si>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</si>
  <si>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</si>
  <si>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</si>
  <si>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</si>
  <si>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</si>
  <si>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</si>
  <si>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</si>
  <si>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</si>
  <si>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</si>
  <si>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</si>
  <si>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</si>
  <si>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</si>
  <si>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</si>
  <si>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</si>
  <si>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</si>
  <si>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</si>
  <si>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</si>
  <si>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</si>
  <si>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</si>
  <si>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</si>
  <si>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</si>
  <si>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</si>
  <si>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</si>
  <si>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</si>
  <si>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</si>
  <si>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</si>
  <si>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</si>
  <si>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</si>
  <si>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</si>
  <si>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</si>
  <si>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</si>
  <si>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</si>
  <si>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</si>
  <si>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</si>
  <si>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</si>
  <si>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</si>
  <si>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</si>
  <si>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</si>
  <si>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</si>
  <si>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</si>
  <si>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</si>
  <si>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</si>
  <si>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</si>
  <si>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</si>
  <si>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</si>
  <si>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</si>
  <si>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</si>
  <si>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</si>
  <si>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</si>
  <si>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</si>
  <si>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</si>
  <si>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</si>
  <si>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</si>
  <si>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</si>
  <si>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</si>
  <si>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</si>
  <si>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</si>
  <si>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</si>
  <si>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</si>
  <si>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</si>
  <si>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</si>
  <si>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</si>
  <si>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</si>
  <si>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</si>
  <si>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</si>
  <si>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</si>
  <si>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</si>
  <si>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</si>
  <si>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</si>
  <si>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</si>
  <si>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</si>
  <si>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</si>
  <si>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</si>
  <si>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</si>
  <si>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</si>
  <si>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</si>
  <si>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</si>
  <si>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</si>
  <si>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</si>
  <si>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</si>
  <si>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</si>
  <si>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</si>
  <si>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</si>
  <si>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</si>
  <si>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</si>
  <si>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</si>
  <si>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</si>
  <si>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</si>
  <si>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</si>
  <si>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</si>
  <si>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</si>
  <si>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</si>
  <si>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</si>
  <si>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</si>
  <si>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</si>
  <si>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</si>
  <si>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</si>
  <si>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</si>
  <si>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</si>
  <si>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</si>
  <si>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</si>
  <si>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</si>
  <si>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</si>
  <si>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</si>
  <si>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</si>
  <si>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</si>
  <si>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</si>
  <si>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</si>
  <si>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</si>
  <si>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</si>
  <si>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</si>
  <si>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</si>
  <si>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</si>
  <si>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</si>
  <si>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</si>
  <si>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</si>
  <si>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</si>
  <si>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</si>
  <si>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</si>
  <si>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</si>
  <si>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</si>
  <si>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</si>
  <si>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</si>
  <si>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</si>
  <si>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</si>
  <si>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</si>
  <si>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</si>
  <si>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</si>
  <si>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</si>
  <si>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</si>
  <si>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</si>
  <si>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</si>
  <si>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</si>
  <si>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</si>
  <si>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</si>
  <si>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</si>
  <si>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</si>
  <si>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</si>
  <si>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</si>
  <si>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</si>
  <si>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</si>
  <si>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</si>
  <si>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</si>
  <si>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</si>
  <si>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</si>
  <si>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</si>
  <si>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</si>
  <si>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</si>
  <si>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</si>
  <si>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</si>
  <si>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</si>
  <si>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</si>
  <si>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</si>
  <si>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</si>
  <si>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</si>
  <si>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</si>
  <si>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</si>
  <si>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</si>
  <si>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</si>
  <si>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</si>
  <si>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</si>
  <si>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</si>
  <si>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</si>
  <si>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</si>
  <si>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</si>
  <si>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</si>
  <si>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</si>
  <si>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</si>
  <si>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</si>
  <si>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</si>
  <si>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</si>
  <si>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</si>
  <si>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</si>
  <si>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</si>
  <si>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</si>
  <si>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</si>
  <si>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</si>
  <si>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</si>
  <si>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</si>
  <si>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</si>
  <si>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</si>
  <si>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</si>
  <si>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</si>
  <si>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</si>
  <si>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</si>
  <si>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</si>
  <si>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</si>
  <si>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</si>
  <si>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</si>
  <si>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</si>
  <si>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</si>
  <si>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</si>
  <si>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</si>
  <si>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</si>
  <si>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</si>
  <si>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</si>
  <si>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</si>
  <si>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</si>
  <si>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</si>
  <si>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</si>
  <si>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</si>
  <si>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</si>
  <si>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</si>
  <si>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</si>
  <si>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</si>
  <si>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</si>
  <si>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</si>
  <si>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</si>
  <si>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</si>
  <si>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</si>
  <si>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</si>
  <si>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</si>
  <si>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</si>
  <si>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</si>
  <si>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</si>
  <si>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</si>
  <si>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</si>
  <si>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</si>
  <si>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</si>
  <si>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</si>
  <si>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</si>
  <si>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</si>
  <si>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</si>
  <si>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</si>
  <si>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</si>
  <si>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</si>
  <si>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</si>
  <si>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</si>
  <si>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</si>
  <si>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</si>
  <si>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</si>
  <si>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</si>
  <si>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</si>
  <si>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</si>
  <si>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</si>
  <si>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</si>
  <si>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</si>
  <si>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</si>
  <si>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</si>
  <si>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</si>
  <si>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</si>
  <si>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</si>
  <si>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</si>
  <si>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</si>
  <si>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</si>
  <si>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</si>
  <si>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</si>
  <si>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</si>
  <si>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</si>
  <si>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</si>
  <si>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</si>
  <si>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</si>
  <si>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</si>
  <si>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</si>
  <si>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</si>
  <si>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</si>
  <si>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</si>
  <si>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</si>
  <si>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</si>
  <si>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</si>
  <si>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</si>
  <si>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</si>
  <si>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</si>
  <si>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</si>
  <si>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</si>
  <si>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</si>
  <si>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</si>
  <si>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</si>
  <si>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</si>
  <si>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</si>
  <si>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</si>
  <si>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</si>
  <si>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</si>
  <si>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</si>
  <si>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</si>
  <si>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</si>
  <si>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</si>
  <si>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</si>
  <si>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</si>
  <si>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</si>
  <si>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</si>
  <si>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</si>
  <si>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</si>
  <si>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</si>
  <si>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</si>
  <si>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</si>
  <si>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</si>
  <si>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</si>
  <si>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</si>
  <si>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</si>
  <si>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</si>
  <si>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</si>
  <si>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</si>
  <si>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</si>
  <si>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</si>
  <si>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</si>
  <si>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</si>
  <si>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</si>
  <si>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</si>
  <si>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</si>
  <si>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</si>
  <si>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</si>
  <si>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</si>
  <si>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</si>
  <si>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</si>
  <si>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</si>
  <si>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</si>
  <si>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</si>
  <si>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</si>
  <si>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</si>
  <si>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</si>
  <si>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</si>
  <si>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</si>
  <si>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</si>
  <si>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</si>
  <si>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</si>
  <si>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</si>
  <si>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</si>
  <si>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</si>
  <si>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</si>
  <si>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</si>
  <si>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</si>
  <si>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</si>
  <si>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</si>
  <si>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</si>
  <si>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</si>
  <si>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</si>
  <si>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</si>
  <si>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</si>
  <si>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</si>
  <si>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</si>
  <si>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</si>
  <si>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</si>
  <si>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</si>
  <si>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</si>
  <si>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</si>
  <si>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</si>
  <si>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</si>
  <si>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</si>
  <si>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</si>
  <si>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</si>
  <si>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</si>
  <si>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</si>
  <si>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</si>
  <si>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</si>
  <si>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</si>
  <si>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</si>
  <si>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</si>
  <si>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</si>
  <si>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</si>
  <si>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</si>
  <si>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</si>
  <si>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</si>
  <si>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</si>
  <si>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</si>
  <si>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</si>
  <si>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</si>
  <si>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</si>
  <si>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</si>
  <si>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</si>
  <si>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</si>
  <si>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</si>
  <si>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</si>
  <si>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</si>
  <si>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</si>
  <si>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</si>
  <si>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</si>
  <si>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</si>
  <si>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</si>
  <si>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</si>
  <si>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</si>
  <si>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</si>
  <si>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</si>
  <si>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</si>
  <si>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</si>
  <si>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</si>
  <si>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</si>
  <si>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</si>
  <si>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</si>
  <si>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</si>
  <si>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</si>
  <si>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</si>
  <si>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</si>
  <si>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</si>
  <si>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</si>
  <si>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</si>
  <si>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</si>
  <si>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</si>
  <si>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</si>
  <si>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</si>
  <si>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</si>
  <si>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</si>
  <si>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</si>
  <si>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</si>
  <si>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</si>
  <si>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</si>
  <si>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</si>
  <si>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</si>
  <si>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</si>
  <si>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</si>
  <si>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</si>
  <si>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</si>
  <si>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</si>
  <si>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</si>
  <si>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</si>
  <si>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</si>
  <si>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</si>
  <si>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</si>
  <si>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</si>
  <si>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</si>
  <si>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</si>
  <si>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</si>
  <si>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</si>
  <si>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</si>
  <si>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</si>
  <si>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</si>
  <si>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</si>
  <si>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</si>
  <si>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</si>
  <si>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</si>
  <si>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</si>
  <si>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</si>
  <si>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</si>
  <si>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</si>
  <si>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</si>
  <si>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</si>
  <si>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</si>
  <si>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</si>
  <si>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</si>
  <si>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</si>
  <si>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</si>
  <si>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</si>
  <si>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</si>
  <si>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</si>
  <si>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</si>
  <si>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</si>
  <si>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</si>
  <si>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</si>
  <si>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</si>
  <si>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</si>
  <si>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</si>
  <si>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</si>
  <si>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</si>
  <si>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</si>
  <si>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</si>
  <si>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</si>
  <si>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</si>
  <si>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</si>
  <si>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</si>
  <si>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</si>
  <si>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</si>
  <si>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</si>
  <si>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</si>
  <si>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</si>
  <si>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</si>
  <si>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</si>
  <si>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</si>
  <si>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</si>
  <si>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</si>
  <si>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</si>
  <si>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</si>
  <si>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</si>
  <si>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</si>
  <si>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</si>
  <si>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</si>
  <si>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</si>
  <si>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</si>
  <si>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</si>
  <si>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</si>
  <si>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</si>
  <si>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</si>
  <si>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</si>
  <si>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</si>
  <si>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</si>
  <si>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</si>
  <si>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</si>
  <si>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</si>
  <si>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</si>
  <si>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</si>
  <si>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</si>
  <si>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</si>
  <si>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</si>
  <si>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</si>
  <si>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</si>
  <si>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</si>
  <si>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</si>
  <si>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</si>
  <si>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</si>
  <si>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</si>
  <si>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</si>
  <si>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</si>
  <si>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</si>
  <si>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</si>
  <si>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</si>
  <si>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</si>
  <si>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</si>
  <si>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</si>
  <si>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</si>
  <si>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</si>
  <si>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</si>
  <si>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</si>
  <si>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</si>
  <si>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</si>
  <si>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</si>
  <si>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</si>
  <si>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</si>
  <si>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</si>
  <si>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</si>
  <si>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</si>
  <si>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</si>
  <si>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</si>
  <si>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</si>
  <si>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</si>
  <si>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</si>
  <si>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</si>
  <si>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</si>
  <si>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</si>
  <si>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</si>
  <si>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</si>
  <si>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</si>
  <si>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</si>
  <si>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</si>
  <si>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</si>
  <si>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</si>
  <si>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</si>
  <si>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</si>
  <si>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</si>
  <si>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</si>
  <si>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</si>
  <si>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</si>
  <si>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</si>
  <si>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</si>
  <si>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</si>
  <si>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</si>
  <si>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</si>
  <si>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</si>
  <si>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PCM-20251107-00001154</t>
  </si>
  <si>
    <t xml:space="preserve">PCM  running from sector down now site Completely down EM team on the way to check the issue need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</si>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</sst>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305.92072916666802</v>
      </c>
      <c r="H2" s="76">
        <v>45662.943402777775</v>
      </c>
      <c r="I2" s="59" t="str">
        <f>IFERROR(VLOOKUP(D2,DB!A:F,6,0),"")</f>
        <v>Generator-SG</v>
      </c>
      <c r="J2" s="59" t="str">
        <f>IFERROR(VLOOKUP(D2,DB!A:G,7,0),"")</f>
        <v>Dead</v>
      </c>
      <c r="K2" s="67" t="s">
        <v>39022</v>
      </c>
      <c r="L2" s="65" t="str">
        <f>IFERROR(VLOOKUP(D2,DB!A:I,9,0),"")</f>
        <v>Latis</v>
      </c>
    </row>
    <row r="3" spans="1:15" ht="15" customHeight="1">
      <c r="A3" s="154" t="s">
        <v>39023</v>
      </c>
      <c r="B3" s="153" t="str">
        <f>IFERROR(VLOOKUP(D3,DB!A:K,11,0),"")</f>
        <v>R1</v>
      </c>
      <c r="C3" s="116">
        <v>1</v>
      </c>
      <c r="D3" s="116" t="s">
        <v>11124</v>
      </c>
      <c r="E3" s="63" t="s">
        <v>39021</v>
      </c>
      <c r="F3" s="118"/>
      <c r="G3" s="119">
        <f ca="1">IFERROR(NOW()-F3,"")</f>
        <v>45968.869155092594</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45968.869155092594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45968.869155092594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45968.869155092594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45968.869155092594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45968.869155092594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45968.869155092594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45968.869155092594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45968.869155092594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45968.869155092594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45968.869155092594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45968.869155092594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45968.869155092594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45968.869155092594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45968.869155092594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45968.869155092594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45968.869155092594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45968.869155092594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45968.869155092594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45968.869155092594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45968.869155092594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45968.869155092594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45968.869155092594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45968.869155092594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45968.869155092594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45968.869155092594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45968.869155092594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45968.869155092594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45968.869155092594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45968.869155092594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45968.869155092594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45968.869155092594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45968.869155092594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45968.869155092594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45968.869155092594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45968.869155092594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45968.869155092594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45968.869155092594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45968.869155092594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45968.869155092594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45968.869155092594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45968.869155092594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45968.869155092594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45968.869155092594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45968.869155092594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45968.869155092594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45968.869155092594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45968.869155092594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45968.869155092594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45968.869155092594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45968.869155092594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45968.869155092594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45968.869155092594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45968.869155092594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45968.869155092594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45968.869155092594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45968.869155092594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45968.869155092594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45968.869155092594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45968.869155092594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45968.869155092594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45968.869155092594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45968.869155092594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45968.869155092594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45968.869155092594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45968.869155092594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45968.869155092594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45968.869155092594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45968.869155092594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45968.869155092594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45968.869155092594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45968.869155092594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45968.869155092594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45968.869155092594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45968.869155092594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45968.869155092594</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45968.869155092594</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EAC70050-12B7-4260-831A-7E874BC011E4}"/>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143.86931712963269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45968.869155092594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45968.869155092594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45968.869155092594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45968.869155092594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45968.869155092594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45968.869155092594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11226</v>
      </c>
      <c r="E10" s="103"/>
      <c r="F10" s="104"/>
      <c r="G10" s="105">
        <f ca="1">IFERROR(NOW()-F10,"-")</f>
        <v>45968.869155092594</v>
      </c>
      <c r="H10" s="104"/>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45968.869155092594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45968.869155092594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45968.869155092594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45968.869155092594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45968.869155092594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45968.869155092594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45968.869155092594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45968.869155092594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45968.869155092594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45968.869155092594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45968.869155092594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45968.869155092594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45968.869155092594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45968.869155092594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45968.869155092594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45968.869155092594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45968.869155092594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45968.869155092594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45968.869155092594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45968.869155092594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45968.869155092594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45968.869155092594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45968.869155092594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45968.869155092594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45968.869155092594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45968.869155092594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45968.869155092594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45968.869155092594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45968.869155092594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45968.869155092594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45968.869155092594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45968.869155092594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45968.869155092594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45968.869155092594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45968.869155092594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45968.869155092594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45968.869155092594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45968.869155092594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45968.869155092594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45968.869155092594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45968.869155092594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45968.869155092594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45968.869155092594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45968.869155092594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45968.869155092594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45968.869155092594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45968.869155092594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45968.869155092594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45968.869155092594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45968.869155092594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45968.869155092594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45968.869155092594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45968.869155092594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45968.869155092594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45968.869155092594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45968.869155092594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45968.869155092594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45968.869155092594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45968.869155092594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45968.869155092594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45968.869155092594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45968.869155092594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45968.869155092594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45968.869155092594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45968.869155092594</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45968.869155092594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45968.869155092594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45968.869155092594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45968.869155092594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45968.869155092594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45968.869155092594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45968.869155092594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45968.869155092594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45968.869155092594</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45968.869155092594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45968.869155092594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45968.869155092594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45968.869155092594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45968.869155092594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45968.869155092594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45968.869155092594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45968.869155092594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45968.869155092594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45968.869155092594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45968.869155092594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45968.869155092594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45968.869155092594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45968.869155092594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45968.869155092594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45968.869155092594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45968.869155092594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45968.869155092594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45968.869155092594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45968.869155092594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45968.869155092594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45968.869155092594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45968.869155092594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45968.869155092594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45968.869155092594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45968.869155092594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45968.869155092594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45968.869155092594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45968.869155092594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45968.869155092594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45968.869155092594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45968.869155092594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45968.869155092594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45968.869155092594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45968.869155092594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45968.869155092594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45968.869155092594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45968.869155092594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45968.869155092594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45968.869155092594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45968.869155092594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45968.869155092594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45968.869155092594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45968.869155092594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45968.869155092594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45968.869155092594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45968.869155092594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45968.869155092594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45968.869155092594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45968.869155092594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45968.869155092594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45968.869155092594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45968.869155092594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45968.869155092594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45968.869155092594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45968.869155092594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45968.869155092594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45968.869155092594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45968.869155092594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45968.869155092594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45968.869155092594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45968.869155092594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45968.869155092594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45968.869155092594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45968.869155092594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45968.869155092594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45968.869155092594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45968.869155092594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45968.869155092594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45968.869155092594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45968.869155092594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45968.869155092594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45968.869155092594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45968.869155092594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45968.869155092594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45968.869155092594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45968.869155092594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45968.869155092594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45968.869155092594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45968.869155092594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45968.869155092594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45968.869155092594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45968.869155092594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45968.869155092594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45968.869155092594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45968.869155092594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45968.869155092594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45968.869155092594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45968.869155092594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45968.869155092594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45968.869155092594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45968.869155092594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45968.869155092594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45968.869155092594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45968.869155092594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45968.869155092594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45968.869155092594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45968.869155092594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45968.869155092594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45968.869155092594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45968.869155092594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45968.869155092594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45968.869155092594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45968.869155092594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45968.869155092594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45968.869155092594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45968.869155092594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45968.869155092594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45968.869155092594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45968.869155092594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45968.869155092594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45968.869155092594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45968.869155092594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45968.869155092594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45968.869155092594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45968.869155092594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45968.869155092594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45968.869155092594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45968.869155092594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45968.869155092594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45968.869155092594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45968.869155092594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45968.869155092594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45968.869155092594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45968.869155092594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45968.869155092594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45968.869155092594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45968.869155092594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45968.869155092594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45968.869155092594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45968.869155092594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45968.869155092594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45968.869155092594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45968.869155092594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45968.869155092594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45968.869155092594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45968.869155092594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45968.869155092594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45968.869155092594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45968.869155092594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45968.869155092594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45968.869155092594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45968.869155092594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45968.869155092594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45968.869155092594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45968.869155092594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45968.869155092594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45968.869155092594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45968.869155092594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45968.869155092594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45968.869155092594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45968.869155092594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45968.869155092594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45968.869155092594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45968.869155092594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45968.869155092594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45968.869155092594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45968.869155092594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45968.869155092594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45968.869155092594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45968.869155092594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45968.869155092594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45968.869155092594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45968.869155092594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45968.869155092594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45968.869155092594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45968.869155092594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45968.869155092594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45968.869155092594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45968.869155092594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45968.869155092594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45968.869155092594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45968.869155092594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45968.869155092594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45968.869155092594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45968.869155092594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45968.869155092594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45968.869155092594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45968.869155092594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45968.869155092594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45968.869155092594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45968.869155092594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45968.869155092594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45968.869155092594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45968.869155092594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45968.869155092594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45968.869155092594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45968.869155092594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45968.869155092594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45968.869155092594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45968.869155092594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45968.869155092594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45968.869155092594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45968.869155092594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45968.869155092594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45968.869155092594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45968.869155092594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45968.869155092594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45968.869155092594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45968.869155092594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45968.869155092594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45968.869155092594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45968.869155092594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45968.869155092594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45968.869155092594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45968.869155092594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45968.869155092594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45968.869155092594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45968.869155092594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45968.869155092594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45968.869155092594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45968.869155092594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45968.869155092594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45968.869155092594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45968.869155092594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45968.869155092594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45968.869155092594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45968.869155092594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45968.869155092594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45968.869155092594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45968.869155092594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45968.869155092594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45968.869155092594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45968.869155092594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45968.869155092594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45968.869155092594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45968.869155092594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45968.869155092594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45968.869155092594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45968.869155092594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45968.869155092594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45968.869155092594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45968.869155092594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45968.869155092594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45968.869155092594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45968.869155092594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45968.869155092594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45968.869155092594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45968.869155092594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45968.869155092594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45968.869155092594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45968.869155092594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45968.869155092594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45968.869155092594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45968.869155092594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45968.869155092594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45968.869155092594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45968.869155092594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45968.869155092594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45968.869155092594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45968.869155092594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45968.869155092594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45968.869155092594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45968.869155092594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45968.869155092594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45968.869155092594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45968.869155092594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45968.869155092594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45968.869155092594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45968.869155092594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45968.869155092594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45968.869155092594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45968.869155092594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45968.869155092594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45968.869155092594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45968.869155092594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45968.869155092594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45968.869155092594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45968.869155092594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45968.869155092594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45968.869155092594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45968.869155092594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45968.869155092594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45968.869155092594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45968.869155092594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45968.869155092594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45968.869155092594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45968.869155092594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45968.869155092594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45968.869155092594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45968.869155092594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45968.869155092594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45968.869155092594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45968.869155092594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45968.869155092594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45968.869155092594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45968.869155092594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45968.869155092594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45968.869155092594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45968.869155092594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45968.869155092594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45968.869155092594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45968.869155092594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45968.869155092594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45968.869155092594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45968.869155092594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45968.869155092594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45968.869155092594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45968.869155092594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45968.869155092594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45968.869155092594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45968.869155092594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45968.869155092594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45968.869155092594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45968.869155092594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45968.869155092594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45968.869155092594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45968.869155092594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45968.869155092594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45968.869155092594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45968.869155092594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45968.869155092594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45968.869155092594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45968.869155092594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45968.869155092594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45968.869155092594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45968.869155092594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45968.869155092594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45968.869155092594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45968.869155092594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45968.869155092594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45968.869155092594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45968.869155092594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45968.869155092594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45968.869155092594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45968.869155092594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45968.869155092594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45968.869155092594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45968.869155092594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45968.869155092594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45968.869155092594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45968.869155092594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45968.869155092594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45968.869155092594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45968.869155092594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45968.869155092594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45968.869155092594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45968.869155092594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45968.869155092594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45968.869155092594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45968.869155092594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45968.869155092594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45968.869155092594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45968.869155092594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45968.869155092594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45968.869155092594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45968.869155092594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45968.869155092594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45968.869155092594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45968.869155092594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45968.869155092594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45968.869155092594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45968.869155092594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45968.869155092594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45968.869155092594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45968.869155092594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45968.869155092594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45968.869155092594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45968.869155092594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45968.869155092594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45968.869155092594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45968.869155092594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45968.869155092594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45968.869155092594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45968.869155092594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45968.869155092594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45968.869155092594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45968.869155092594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45968.869155092594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45968.869155092594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45968.869155092594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45968.869155092594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45968.869155092594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45968.869155092594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45968.869155092594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45968.869155092594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45968.869155092594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45968.869155092594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45968.869155092594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45968.869155092594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45968.869155092594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45968.869155092594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45968.869155092594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45968.869155092594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45968.869155092594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45968.869155092594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45968.869155092594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45968.869155092594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45968.869155092594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45968.869155092594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45968.869155092594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45968.869155092594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45968.869155092594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45968.869155092594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45968.869155092594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45968.869155092594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45968.869155092594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45968.869155092594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45968.869155092594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45968.869155092594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45968.869155092594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45968.869155092594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45968.869155092594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45968.869155092594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45968.869155092594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45968.869155092594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45968.869155092594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45968.869155092594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45968.869155092594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45968.869155092594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45968.869155092594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45968.869155092594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45968.869155092594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45968.869155092594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45968.869155092594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45968.869155092594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45968.869155092594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45968.869155092594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45968.869155092594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45968.869155092594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45968.869155092594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45968.869155092594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45968.869155092594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45968.869155092594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45968.869155092594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45968.869155092594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45968.869155092594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45968.869155092594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45968.869155092594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45968.869155092594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45968.869155092594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45968.869155092594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45968.869155092594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45968.869155092594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45968.869155092594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45968.869155092594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45968.869155092594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45968.869155092594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45968.869155092594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45968.869155092594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45968.869155092594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45968.869155092594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45968.869155092594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45968.869155092594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45968.869155092594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45968.869155092594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45968.869155092594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45968.869155092594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45968.869155092594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45968.869155092594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45968.869155092594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45968.869155092594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45968.869155092594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45968.869155092594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45968.869155092594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45968.869155092594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45968.869155092594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45968.869155092594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45968.869155092594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45968.869155092594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45968.869155092594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45968.869155092594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45968.869155092594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45968.869155092594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45968.869155092594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45968.869155092594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45968.869155092594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45968.869155092594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45968.869155092594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45968.869155092594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45968.869155092594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45968.869155092594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45968.869155092594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45968.869155092594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45968.869155092594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45968.869155092594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45968.869155092594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45968.869155092594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45968.869155092594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45968.869155092594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45968.869155092594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45968.869155092594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45968.869155092594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45968.869155092594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45968.869155092594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45968.869155092594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45968.869155092594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45968.869155092594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45968.869155092594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45968.869155092594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45968.869155092594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45968.869155092594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45968.869155092594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45968.869155092594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45968.869155092594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45968.869155092594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45968.869155092594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45968.869155092594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45968.869155092594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45968.869155092594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45968.869155092594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45968.869155092594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45968.869155092594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45968.869155092594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45968.869155092594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45968.869155092594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45968.869155092594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45968.869155092594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45968.869155092594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45968.869155092594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45968.869155092594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45968.869155092594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45968.869155092594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45968.869155092594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45968.869155092594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45968.869155092594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45968.869155092594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45968.869155092594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45968.869155092594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45968.869155092594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45968.869155092594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45968.869155092594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45968.869155092594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45968.869155092594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45968.869155092594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45968.869155092594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45968.869155092594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45968.869155092594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45968.869155092594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45968.869155092594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45968.869155092594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45968.869155092594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45968.869155092594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45968.869155092594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45968.869155092594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45968.869155092594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45968.869155092594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45968.869155092594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45968.869155092594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45968.869155092594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45968.869155092594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45968.869155092594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45968.869155092594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45968.869155092594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45968.869155092594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45968.869155092594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45968.869155092594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45968.869155092594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45968.869155092594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45968.869155092594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45968.869155092594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45968.869155092594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45968.869155092594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45968.869155092594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45968.869155092594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45968.869155092594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45968.869155092594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45968.869155092594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45968.869155092594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45968.869155092594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45968.869155092594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45968.869155092594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45968.869155092594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45968.869155092594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45968.869155092594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45968.869155092594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45968.869155092594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45968.869155092594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45968.869155092594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45968.869155092594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45968.869155092594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45968.869155092594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45968.869155092594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45968.869155092594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45968.869155092594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45968.869155092594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45968.869155092594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45968.869155092594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45968.869155092594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45968.869155092594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45968.869155092594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45968.869155092594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45968.869155092594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45968.869155092594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45968.869155092594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45968.869155092594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45968.869155092594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45968.869155092594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45968.869155092594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45968.869155092594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45968.869155092594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45968.869155092594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45968.869155092594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45968.869155092594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45968.869155092594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45968.869155092594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45968.869155092594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45968.869155092594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45968.869155092594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45968.869155092594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45968.869155092594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45968.869155092594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45968.869155092594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45968.869155092594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45968.869155092594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45968.869155092594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45968.869155092594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45968.869155092594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45968.869155092594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45968.869155092594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45968.869155092594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45968.869155092594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45968.869155092594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45968.869155092594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45968.869155092594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45968.869155092594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45968.869155092594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45968.869155092594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45968.869155092594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45968.869155092594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45968.869155092594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45968.869155092594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45968.869155092594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45968.869155092594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45968.869155092594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45968.869155092594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45968.869155092594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45968.869155092594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45968.869155092594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45968.869155092594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45968.869155092594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45968.869155092594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45968.869155092594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45968.869155092594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45968.869155092594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45968.869155092594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45968.869155092594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45968.869155092594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45968.869155092594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45968.869155092594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45968.869155092594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45968.869155092594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45968.869155092594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45968.869155092594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45968.869155092594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45968.869155092594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45968.869155092594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45968.869155092594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45968.869155092594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45968.869155092594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45968.869155092594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45968.869155092594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45968.869155092594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45968.869155092594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45968.869155092594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45968.869155092594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45968.869155092594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45968.869155092594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45968.869155092594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45968.869155092594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45968.869155092594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45968.869155092594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45968.869155092594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45968.869155092594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45968.869155092594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45968.869155092594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45968.869155092594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45968.869155092594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45968.869155092594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45968.869155092594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45968.869155092594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45968.869155092594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45968.869155092594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45968.869155092594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45968.869155092594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45968.869155092594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45968.869155092594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45968.869155092594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45968.869155092594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45968.869155092594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45968.869155092594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45968.869155092594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45968.869155092594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45968.869155092594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45968.869155092594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45968.869155092594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45968.869155092594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45968.869155092594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45968.869155092594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45968.869155092594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45968.869155092594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45968.869155092594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45968.869155092594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45968.869155092594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45968.869155092594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45968.869155092594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45968.869155092594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45968.869155092594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45968.869155092594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45968.869155092594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45968.869155092594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45968.869155092594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45968.869155092594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45968.869155092594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45968.869155092594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45968.869155092594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45968.869155092594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45968.869155092594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45968.869155092594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45968.869155092594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45968.869155092594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45968.869155092594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45968.869155092594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45968.869155092594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45968.869155092594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45968.869155092594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45968.869155092594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45968.869155092594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45968.869155092594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45968.869155092594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45968.869155092594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45968.869155092594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45968.869155092594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45968.869155092594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45968.869155092594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45968.869155092594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45968.869155092594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45968.869155092594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45968.869155092594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45968.869155092594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45968.869155092594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45968.869155092594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45968.869155092594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45968.869155092594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45968.869155092594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45968.869155092594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45968.869155092594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45968.869155092594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45968.869155092594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45968.869155092594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45968.869155092594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45968.869155092594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45968.869155092594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45968.869155092594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45968.869155092594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45968.869155092594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45968.869155092594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45968.869155092594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45968.869155092594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45968.869155092594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45968.869155092594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45968.869155092594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45968.869155092594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45968.869155092594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45968.869155092594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45968.869155092594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45968.869155092594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45968.869155092594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45968.869155092594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45968.869155092594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45968.869155092594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45968.869155092594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45968.869155092594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45968.869155092594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45968.869155092594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45968.869155092594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45968.869155092594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45968.869155092594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45968.869155092594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45968.869155092594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45968.869155092594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45968.869155092594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45968.869155092594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45968.869155092594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45968.869155092594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45968.869155092594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45968.869155092594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45968.869155092594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45968.869155092594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45968.869155092594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45968.869155092594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45968.869155092594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45968.869155092594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45968.869155092594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45968.869155092594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45968.869155092594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45968.869155092594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45968.869155092594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45968.869155092594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45968.869155092594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45968.869155092594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45968.869155092594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45968.869155092594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45968.869155092594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45968.869155092594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45968.869155092594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45968.869155092594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45968.869155092594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45968.869155092594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45968.869155092594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45968.869155092594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45968.869155092594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45968.869155092594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45968.869155092594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45968.869155092594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45968.869155092594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45968.869155092594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45968.869155092594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45968.869155092594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45968.869155092594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45968.869155092594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45968.869155092594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45968.869155092594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45968.869155092594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45968.869155092594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45968.869155092594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45968.869155092594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45968.869155092594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45968.869155092594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45968.869155092594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45968.869155092594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45968.869155092594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45968.869155092594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45968.869155092594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45968.869155092594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45968.869155092594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45968.869155092594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45968.869155092594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45968.869155092594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45968.869155092594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45968.869155092594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45968.869155092594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45968.869155092594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45968.869155092594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45968.869155092594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45968.869155092594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45968.869155092594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45968.869155092594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45968.869155092594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45968.869155092594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45968.869155092594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45968.869155092594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45968.869155092594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45968.869155092594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45968.869155092594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45968.869155092594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45968.869155092594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45968.869155092594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45968.869155092594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45968.869155092594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45968.869155092594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45968.869155092594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45968.869155092594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45968.869155092594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45968.869155092594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45968.869155092594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45968.869155092594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45968.869155092594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45968.869155092594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45968.869155092594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45968.869155092594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45968.869155092594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45968.869155092594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45968.869155092594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45968.869155092594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45968.869155092594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45968.869155092594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45968.869155092594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45968.869155092594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45968.869155092594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45968.869155092594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45968.869155092594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45968.869155092594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45968.869155092594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45968.869155092594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45968.869155092594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45968.869155092594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45968.869155092594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45968.869155092594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45968.869155092594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45968.869155092594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45968.869155092594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45968.869155092594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45968.869155092594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45968.869155092594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45968.869155092594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45968.869155092594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45968.869155092594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45968.869155092594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45968.869155092594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45968.869155092594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45968.869155092594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45968.869155092594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45968.869155092594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45968.869155092594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45968.869155092594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45968.869155092594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45968.869155092594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45968.869155092594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45968.869155092594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45968.869155092594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45968.869155092594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45968.869155092594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45968.869155092594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45968.869155092594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45968.869155092594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45968.869155092594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45968.869155092594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45968.869155092594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45968.869155092594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45968.869155092594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45968.869155092594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45968.869155092594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45968.869155092594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45968.869155092594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45968.869155092594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45968.869155092594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45968.869155092594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45968.869155092594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45968.869155092594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45968.869155092594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45968.869155092594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45968.869155092594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45968.869155092594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45968.869155092594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45968.869155092594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45968.869155092594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45968.869155092594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45968.869155092594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45968.869155092594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45968.869155092594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45968.869155092594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45968.869155092594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45968.869155092594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45968.869155092594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45968.869155092594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45968.869155092594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45968.869155092594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45968.869155092594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45968.869155092594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45968.869155092594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45968.869155092594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45968.869155092594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45968.869155092594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45968.869155092594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45968.869155092594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45968.869155092594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45968.869155092594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45968.869155092594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45968.869155092594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45968.869155092594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45968.869155092594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45968.869155092594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45968.869155092594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45968.869155092594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45968.869155092594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45968.869155092594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45968.869155092594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45968.869155092594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45968.869155092594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45968.869155092594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45968.869155092594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45968.869155092594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45968.869155092594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45968.869155092594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45968.869155092594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45968.869155092594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45968.869155092594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45968.869155092594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45968.869155092594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45968.869155092594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45968.869155092594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45968.869155092594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45968.869155092594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45968.869155092594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45968.869155092594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45968.869155092594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45968.869155092594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45968.869155092594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45968.869155092594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45968.869155092594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45968.869155092594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45968.869155092594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45968.869155092594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45968.869155092594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45968.869155092594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45968.869155092594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45968.869155092594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45968.869155092594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45968.869155092594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45968.869155092594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45968.869155092594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45968.869155092594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45968.869155092594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45968.869155092594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45968.869155092594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45968.869155092594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45968.869155092594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45968.869155092594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45968.869155092594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45968.869155092594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45968.869155092594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45968.869155092594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45968.869155092594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45968.869155092594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45968.869155092594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45968.869155092594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45968.869155092594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45968.869155092594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45968.869155092594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45968.869155092594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45968.869155092594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45968.869155092594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45968.869155092594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45968.869155092594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45968.869155092594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45968.869155092594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45968.869155092594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45968.869155092594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45968.869155092594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45968.869155092594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45968.869155092594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45968.869155092594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45968.869155092594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45968.869155092594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45968.869155092594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45968.869155092594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45968.869155092594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45968.869155092594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45968.869155092594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45968.869155092594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45968.869155092594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45968.869155092594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45968.869155092594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45968.869155092594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45968.869155092594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45968.869155092594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45968.869155092594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45968.869155092594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45968.869155092594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45968.869155092594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45968.869155092594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45968.869155092594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45968.869155092594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45968.869155092594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45968.869155092594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45968.869155092594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45968.869155092594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45968.869155092594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45968.869155092594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45968.869155092594</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tabSelected="1" workbookViewId="0">
      <selection activeCell="A7" sqref="A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265.38843749999796</v>
      </c>
      <c r="H2" s="96">
        <v>45703.474768518521</v>
      </c>
      <c r="I2" s="96" t="str">
        <f>IFERROR(VLOOKUP(D2,DB!A:F,6,0),"")</f>
        <v>SCECO</v>
      </c>
      <c r="J2" s="96" t="str">
        <f>IFERROR(VLOOKUP(D2,DB!A:G,7,0),"")</f>
        <v>Dead</v>
      </c>
      <c r="K2" s="98" t="s">
        <v>39110</v>
      </c>
      <c r="L2" s="92" t="str">
        <f>IFERROR(VLOOKUP(D2,DB!A:I,9,0),"")</f>
        <v>Latis</v>
      </c>
    </row>
    <row r="3" spans="1:16" ht="27" customHeight="1">
      <c r="A3" s="108" t="s">
        <v>39111</v>
      </c>
      <c r="B3" s="108" t="str">
        <f>IFERROR(VLOOKUP(D3,DB!A:K,11,0),"")</f>
        <v>R4</v>
      </c>
      <c r="C3" s="109">
        <v>1</v>
      </c>
      <c r="D3" s="92" t="s">
        <v>36067</v>
      </c>
      <c r="E3" s="95" t="s">
        <v>39021</v>
      </c>
      <c r="F3" s="112">
        <v>45968.77070601852</v>
      </c>
      <c r="G3" s="113">
        <f ca="1">IFERROR(NOW()-F3,"")</f>
        <v>9.8449074073869269E-2</v>
      </c>
      <c r="H3" s="112">
        <v>45968.761678240742</v>
      </c>
      <c r="I3" s="108" t="str">
        <f>IFERROR(VLOOKUP(D3,DB!A:F,6,0),"")</f>
        <v>SCECO</v>
      </c>
      <c r="J3" s="150" t="str">
        <f>IFERROR(VLOOKUP(D3,DB!A:G,7,0),"")</f>
        <v>Dead</v>
      </c>
      <c r="K3" s="114" t="s">
        <v>39112</v>
      </c>
      <c r="L3" s="110" t="str">
        <f>IFERROR(VLOOKUP(D3,DB!A:I,9,0),"")</f>
        <v>Latis</v>
      </c>
    </row>
    <row r="4" spans="1:16" ht="15" customHeight="1">
      <c r="A4" s="108"/>
      <c r="B4" s="108" t="str">
        <f>IFERROR(VLOOKUP(D4,DB!A:K,11,0),"")</f>
        <v/>
      </c>
      <c r="C4" s="109"/>
      <c r="D4" s="92"/>
      <c r="E4" s="111"/>
      <c r="F4" s="112"/>
      <c r="G4" s="113">
        <f ca="1">IFERROR(NOW()-F4,"")</f>
        <v>45968.869155092594</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45968.869155092594</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45968.869155092594</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45968.869155092594</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45968.869155092594</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45968.869155092594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45968.869155092594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45968.869155092594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45968.869155092594</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45968.869155092594</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45968.869155092594</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45968.869155092594</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45968.869155092594</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45968.869155092594</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45968.869155092594</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45968.869155092594</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45968.869155092594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45968.869155092594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45968.869155092594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45968.869155092594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45968.869155092594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45968.869155092594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45968.869155092594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45968.869155092594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45968.869155092594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45968.869155092594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45968.869155092594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45968.869155092594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45968.869155092594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45968.869155092594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45968.869155092594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45968.869155092594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45968.869155092594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45968.869155092594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45968.869155092594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45968.869155092594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45968.869155092594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45968.869155092594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45968.869155092594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45968.869155092594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45968.869155092594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45968.869155092594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45968.869155092594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45968.869155092594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45968.869155092594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45968.869155092594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45968.869155092594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45968.869155092594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45968.869155092594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45968.869155092594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45968.869155092594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45968.869155092594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45968.869155092594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45968.869155092594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45968.869155092594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45968.869155092594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45968.869155092594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45968.869155092594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45968.869155092594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45968.869155092594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45968.869155092594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45968.869155092594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45968.869155092594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45968.869155092594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45968.869155092594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45968.869155092594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45968.869155092594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45968.869155092594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45968.869155092594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45968.869155092594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45968.869155092594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45968.869155092594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45968.869155092594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45968.869155092594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45968.869155092594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45968.869155092594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45968.869155092594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45968.869155092594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45968.869155092594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45968.869155092594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45968.869155092594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45968.869155092594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45968.869155092594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45968.869155092594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45968.869155092594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45968.869155092594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45968.869155092594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45968.869155092594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45968.869155092594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45968.869155092594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45968.869155092594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45968.869155092594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45968.869155092594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45968.869155092594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45968.869155092594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45968.869155092594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45968.869155092594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45968.869155092594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45968.869155092594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45968.869155092594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45968.869155092594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45968.869155092594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45968.869155092594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45968.869155092594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45968.869155092594</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77.037094907405844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42.680277777777519</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20.208043981481751</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07" t="s">
        <v>39021</v>
      </c>
      <c r="F5" s="132">
        <v>45968.848599537036</v>
      </c>
      <c r="G5" s="133">
        <f ca="1">IFERROR(NOW()-F5,"")</f>
        <v>2.0555555558530614E-2</v>
      </c>
      <c r="H5" s="132">
        <v>45968.827465277776</v>
      </c>
      <c r="I5" s="131" t="str">
        <f>IFERROR(VLOOKUP(D5,DB!A:F,6,0),"")</f>
        <v>SCECO</v>
      </c>
      <c r="J5" s="131" t="str">
        <f>IFERROR(VLOOKUP(D5,DB!A:G,7,0),"")</f>
        <v>Dead</v>
      </c>
      <c r="K5" s="131" t="s">
        <v>39120</v>
      </c>
      <c r="L5" s="131" t="str">
        <f>IFERROR(VLOOKUP(D5,DB!A:I,9,0),"")</f>
        <v>Latis</v>
      </c>
    </row>
    <row r="6" spans="1:13" ht="15">
      <c r="A6" s="131"/>
      <c r="B6" s="131" t="str">
        <f>IFERROR(VLOOKUP(D6,DB!A:K,11,0),"")</f>
        <v/>
      </c>
      <c r="C6" s="131"/>
      <c r="D6" s="131"/>
      <c r="E6" s="131"/>
      <c r="F6" s="131"/>
      <c r="G6" s="131">
        <f ca="1">IFERROR(NOW()-F6,"")</f>
        <v>45968.869155092594</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45968.869155092594</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45968.869155092594</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45968.869155092594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45968.869155092594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45968.869155092594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45968.869155092594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45968.869155092594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45968.869155092594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45968.869155092594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45968.869155092594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45968.869155092594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45968.869155092594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45968.869155092594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45968.869155092594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45968.869155092594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45968.869155092594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45968.869155092594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45968.869155092594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45968.869155092594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45968.869155092594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45968.869155092594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45968.869155092594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45968.869155092594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45968.869155092594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45968.869155092594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45968.869155092594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45968.869155092594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45968.869155092594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45968.869155092594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45968.869155092594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45968.869155092594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45968.869155092594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45968.869155092594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45968.869155092594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45968.869155092594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45968.869155092594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45968.869155092594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45968.869155092594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45968.869155092594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45968.869155092594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45968.869155092594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45968.869155092594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45968.869155092594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45968.869155092594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45968.869155092594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45968.869155092594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45968.869155092594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45968.869155092594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45968.869155092594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45968.869155092594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45968.869155092594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45968.869155092594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45968.869155092594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45968.869155092594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45968.869155092594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45968.869155092594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45968.869155092594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45968.869155092594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45968.869155092594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45968.869155092594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45968.869155092594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45968.869155092594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45968.869155092594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45968.869155092594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45968.869155092594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45968.869155092594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45968.869155092594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45968.869155092594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45968.869155092594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45968.869155092594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45968.869155092594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45968.869155092594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45968.869155092594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45968.869155092594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45968.869155092594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45968.869155092594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45968.869155092594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45968.869155092594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45968.869155092594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45968.869155092594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45968.869155092594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45968.869155092594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45968.869155092594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45968.869155092594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45968.869155092594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45968.869155092594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45968.869155092594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45968.869155092594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45968.869155092594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45968.869155092594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45968.869155092594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45968.869155092594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45968.869155092594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45968.869155092594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45968.869155092594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45968.869155092594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45968.869155092594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45968.869155092594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45968.869155092594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45968.869155092594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45968.869155092594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45968.869155092594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45968.869155092594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45968.869155092594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45968.869155092594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45968.869155092594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45968.869155092594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45968.869155092594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45968.869155092594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45968.869155092594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45968.869155092594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45968.869155092594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45968.869155092594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45968.869155092594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45968.869155092594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45968.869155092594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45968.869155092594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45968.869155092594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45968.869155092594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45968.869155092594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45968.869155092594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45968.869155092594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45968.869155092594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45968.869155092594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45968.869155092594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45968.869155092594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45968.869155092594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45968.869155092594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45968.869155092594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45968.869155092594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45968.869155092594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45968.869155092594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45968.869155092594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45968.869155092594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45968.869155092594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45968.869155092594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45968.869155092594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45968.869155092594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45968.869155092594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45968.869155092594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45968.869155092594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45968.869155092594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45968.869155092594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45968.869155092594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45968.869155092594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45968.869155092594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45968.869155092594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45968.869155092594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45968.869155092594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45968.869155092594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45968.869155092594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45968.869155092594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45968.869155092594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45968.869155092594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45968.869155092594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45968.869155092594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45968.869155092594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45968.869155092594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45968.869155092594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45968.869155092594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45968.869155092594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45968.869155092594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45968.869155092594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45968.869155092594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45968.869155092594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45968.869155092594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45968.869155092594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45968.869155092594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45968.869155092594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45968.869155092594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45968.869155092594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45968.869155092594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45968.869155092594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45968.869155092594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45968.869155092594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45968.869155092594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45968.869155092594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45968.869155092594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45968.869155092594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45968.869155092594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45968.869155092594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45968.869155092594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45968.869155092594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45968.869155092594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45968.869155092594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45968.869155092594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45968.869155092594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45968.869155092594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45968.869155092594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45968.869155092594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45968.869155092594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45968.869155092594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45968.869155092594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45968.869155092594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45968.869155092594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45968.869155092594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45968.869155092594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45968.869155092594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45968.869155092594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45968.869155092594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45968.869155092594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45968.869155092594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45968.869155092594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45968.869155092594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45968.869155092594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45968.869155092594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45968.869155092594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45968.869155092594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45968.869155092594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45968.869155092594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45968.869155092594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45968.869155092594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45968.869155092594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45968.869155092594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45968.869155092594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45968.869155092594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45968.869155092594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45968.869155092594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45968.869155092594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45968.869155092594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45968.869155092594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45968.869155092594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45968.869155092594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45968.869155092594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45968.869155092594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45968.869155092594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45968.869155092594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45968.869155092594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45968.869155092594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45968.869155092594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45968.869155092594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45968.869155092594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45968.869155092594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45968.869155092594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45968.869155092594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45968.869155092594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45968.869155092594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45968.869155092594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45968.869155092594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45968.869155092594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45968.869155092594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45968.869155092594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45968.869155092594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45968.869155092594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45968.869155092594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45968.869155092594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45968.869155092594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45968.869155092594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45968.869155092594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45968.869155092594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45968.869155092594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45968.869155092594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45968.869155092594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45968.869155092594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45968.869155092594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45968.869155092594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45968.869155092594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45968.869155092594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45968.869155092594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45968.869155092594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45968.869155092594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45968.869155092594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45968.869155092594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45968.869155092594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45968.869155092594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45968.869155092594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45968.869155092594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45968.869155092594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45968.869155092594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45968.869155092594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45968.869155092594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45968.869155092594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45968.869155092594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45968.869155092594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45968.869155092594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45968.869155092594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45968.869155092594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45968.869155092594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45968.869155092594</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45968.869155092594</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45968.869155092594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45968.869155092594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45968.869155092594</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45968.869155092594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45968.869155092594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45968.869155092594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45968.869155092594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45968.869155092594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45968.869155092594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45968.869155092594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45968.869155092594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45968.869155092594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45968.869155092594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45968.869155092594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45968.869155092594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45968.869155092594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45968.869155092594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45968.869155092594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45968.869155092594</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2025-11-07T17:51:55Z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